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AURIE~1\AppData\Local\Temp\"/>
    </mc:Choice>
  </mc:AlternateContent>
  <bookViews>
    <workbookView xWindow="360" yWindow="315" windowWidth="14820" windowHeight="8640"/>
  </bookViews>
  <sheets>
    <sheet name="CCS" sheetId="1" r:id="rId1"/>
  </sheets>
  <definedNames>
    <definedName name="_xlnm.Print_Area" localSheetId="0">CCS!$B$9:$H$1199</definedName>
    <definedName name="_xlnm.Print_Titles" localSheetId="0">CCS!$1:$8</definedName>
  </definedNames>
  <calcPr calcId="92512" fullCalcOnLoad="1"/>
</workbook>
</file>

<file path=xl/calcChain.xml><?xml version="1.0" encoding="utf-8"?>
<calcChain xmlns="http://schemas.openxmlformats.org/spreadsheetml/2006/main">
  <c r="G7" i="1" l="1"/>
  <c r="H7" i="1"/>
  <c r="G9" i="1"/>
  <c r="H9" i="1"/>
  <c r="J10" i="1"/>
  <c r="K10" i="1"/>
  <c r="G18" i="1"/>
  <c r="H18" i="1"/>
  <c r="G28" i="1"/>
  <c r="H28" i="1"/>
  <c r="G32" i="1"/>
  <c r="H32" i="1"/>
  <c r="G37" i="1"/>
  <c r="H37" i="1"/>
  <c r="G42" i="1"/>
  <c r="H42" i="1"/>
  <c r="G50" i="1"/>
  <c r="H50" i="1"/>
  <c r="G61" i="1"/>
  <c r="H61" i="1"/>
  <c r="G75" i="1"/>
  <c r="H75" i="1"/>
  <c r="G91" i="1"/>
  <c r="H91" i="1"/>
  <c r="G111" i="1"/>
  <c r="H111" i="1"/>
  <c r="G121" i="1"/>
  <c r="H121" i="1"/>
  <c r="G136" i="1"/>
  <c r="H136" i="1"/>
  <c r="G141" i="1"/>
  <c r="H141" i="1"/>
  <c r="G154" i="1"/>
  <c r="H154" i="1"/>
  <c r="G162" i="1"/>
  <c r="H162" i="1"/>
  <c r="G178" i="1"/>
  <c r="H178" i="1"/>
  <c r="G187" i="1"/>
  <c r="H187" i="1"/>
  <c r="G200" i="1"/>
  <c r="H200" i="1"/>
  <c r="G219" i="1"/>
  <c r="H219" i="1"/>
  <c r="G231" i="1"/>
  <c r="H231" i="1"/>
  <c r="G242" i="1"/>
  <c r="H242" i="1"/>
  <c r="G251" i="1"/>
  <c r="H251" i="1"/>
  <c r="G277" i="1"/>
  <c r="H277" i="1"/>
  <c r="G283" i="1"/>
  <c r="H283" i="1"/>
  <c r="G297" i="1"/>
  <c r="H297" i="1"/>
  <c r="G308" i="1"/>
  <c r="H308" i="1"/>
  <c r="G316" i="1"/>
  <c r="H316" i="1"/>
  <c r="G327" i="1"/>
  <c r="H327" i="1"/>
  <c r="G337" i="1"/>
  <c r="H337" i="1"/>
  <c r="G347" i="1"/>
  <c r="H347" i="1"/>
  <c r="G357" i="1"/>
  <c r="H357" i="1"/>
  <c r="G362" i="1"/>
  <c r="H362" i="1"/>
  <c r="G370" i="1"/>
  <c r="H370" i="1"/>
  <c r="G379" i="1"/>
  <c r="H379" i="1"/>
  <c r="G385" i="1"/>
  <c r="H385" i="1"/>
  <c r="G391" i="1"/>
  <c r="H391" i="1"/>
  <c r="G406" i="1"/>
  <c r="H406" i="1"/>
  <c r="G414" i="1"/>
  <c r="H414" i="1"/>
  <c r="G424" i="1"/>
  <c r="H424" i="1"/>
  <c r="G433" i="1"/>
  <c r="H433" i="1"/>
  <c r="G442" i="1"/>
  <c r="H442" i="1"/>
  <c r="G450" i="1"/>
  <c r="H450" i="1"/>
  <c r="G457" i="1"/>
  <c r="H457" i="1"/>
  <c r="G459" i="1"/>
  <c r="H459" i="1"/>
  <c r="G478" i="1"/>
  <c r="H478" i="1"/>
  <c r="G498" i="1"/>
  <c r="H498" i="1"/>
  <c r="G515" i="1"/>
  <c r="H515" i="1"/>
  <c r="G531" i="1"/>
  <c r="H531" i="1"/>
  <c r="G551" i="1"/>
  <c r="H551" i="1"/>
  <c r="G555" i="1"/>
  <c r="H555" i="1"/>
  <c r="G564" i="1"/>
  <c r="H564" i="1"/>
  <c r="G576" i="1"/>
  <c r="H576" i="1"/>
  <c r="G584" i="1"/>
  <c r="H584" i="1"/>
  <c r="G598" i="1"/>
  <c r="H598" i="1"/>
  <c r="G607" i="1"/>
  <c r="H607" i="1"/>
  <c r="G616" i="1"/>
  <c r="H616" i="1"/>
  <c r="G620" i="1"/>
  <c r="H620" i="1"/>
  <c r="G632" i="1"/>
  <c r="H632" i="1"/>
  <c r="G641" i="1"/>
  <c r="H641" i="1"/>
  <c r="G652" i="1"/>
  <c r="H652" i="1"/>
  <c r="G658" i="1"/>
  <c r="H658" i="1"/>
  <c r="G685" i="1"/>
  <c r="H685" i="1"/>
  <c r="G696" i="1"/>
  <c r="H696" i="1"/>
  <c r="G714" i="1"/>
  <c r="H714" i="1"/>
  <c r="G733" i="1"/>
  <c r="H733" i="1"/>
  <c r="G755" i="1"/>
  <c r="H755" i="1"/>
  <c r="G763" i="1"/>
  <c r="H763" i="1"/>
  <c r="G777" i="1"/>
  <c r="H777" i="1"/>
  <c r="G793" i="1"/>
  <c r="H793" i="1"/>
  <c r="G808" i="1"/>
  <c r="H808" i="1"/>
  <c r="G829" i="1"/>
  <c r="H829" i="1"/>
  <c r="G836" i="1"/>
  <c r="H836" i="1"/>
  <c r="G848" i="1"/>
  <c r="H848" i="1"/>
  <c r="G865" i="1"/>
  <c r="H865" i="1"/>
  <c r="G884" i="1"/>
  <c r="H884" i="1"/>
  <c r="G898" i="1"/>
  <c r="H898" i="1"/>
  <c r="G914" i="1"/>
  <c r="H914" i="1"/>
  <c r="G924" i="1"/>
  <c r="H924" i="1"/>
  <c r="G953" i="1"/>
  <c r="H953" i="1"/>
  <c r="G962" i="1"/>
  <c r="H962" i="1"/>
  <c r="G984" i="1"/>
  <c r="H984" i="1"/>
  <c r="G995" i="1"/>
  <c r="H995" i="1"/>
  <c r="G1008" i="1"/>
  <c r="H1008" i="1"/>
  <c r="G1018" i="1"/>
  <c r="H1018" i="1"/>
  <c r="G1031" i="1"/>
  <c r="H1031" i="1"/>
  <c r="G1039" i="1"/>
  <c r="H1039" i="1"/>
  <c r="G1049" i="1"/>
  <c r="H1049" i="1"/>
  <c r="G1085" i="1"/>
  <c r="H1085" i="1"/>
  <c r="G1106" i="1"/>
  <c r="H1106" i="1"/>
  <c r="G1120" i="1"/>
  <c r="H1120" i="1"/>
  <c r="G1132" i="1"/>
  <c r="H1132" i="1"/>
  <c r="G1138" i="1"/>
  <c r="H1138" i="1"/>
  <c r="G1146" i="1"/>
  <c r="H1146" i="1"/>
  <c r="G1158" i="1"/>
  <c r="H1158" i="1"/>
  <c r="G1173" i="1"/>
  <c r="H1173" i="1"/>
  <c r="G1182" i="1"/>
  <c r="H1182" i="1"/>
  <c r="G1192" i="1"/>
  <c r="H1192" i="1"/>
</calcChain>
</file>

<file path=xl/sharedStrings.xml><?xml version="1.0" encoding="utf-8"?>
<sst xmlns="http://schemas.openxmlformats.org/spreadsheetml/2006/main" count="3063" uniqueCount="995">
  <si>
    <t>Newfoundland and Labrador, 1991 and 1996 Census</t>
  </si>
  <si>
    <t>CCS</t>
  </si>
  <si>
    <t>Incorp</t>
  </si>
  <si>
    <t>Profiles Available</t>
  </si>
  <si>
    <t>Community</t>
  </si>
  <si>
    <t>*</t>
  </si>
  <si>
    <t>Newfoundland and Labrador</t>
  </si>
  <si>
    <t>Census Division 1</t>
  </si>
  <si>
    <t>1A</t>
  </si>
  <si>
    <t>Arnold's Cove</t>
  </si>
  <si>
    <t>Chance Cove</t>
  </si>
  <si>
    <t>Chapel Arm</t>
  </si>
  <si>
    <t>Come-By-Chance</t>
  </si>
  <si>
    <t>Long Harbour-Mount Arlington Heights</t>
  </si>
  <si>
    <t>Norman's Cove-Long Cove</t>
  </si>
  <si>
    <t>Southern Harbour</t>
  </si>
  <si>
    <t>Sunnyside, Trinity Bay</t>
  </si>
  <si>
    <t>SUN</t>
  </si>
  <si>
    <t>Unorganized CSD 1A</t>
  </si>
  <si>
    <t>pl</t>
  </si>
  <si>
    <t>Includes:</t>
  </si>
  <si>
    <t>Arnold's Cove Station</t>
  </si>
  <si>
    <t>Bellevue</t>
  </si>
  <si>
    <t>Bellevue Beach</t>
  </si>
  <si>
    <t>Fair Haven</t>
  </si>
  <si>
    <t>Little Harbour East, Placentia Bay</t>
  </si>
  <si>
    <t>Thornlea</t>
  </si>
  <si>
    <t>Between Communities</t>
  </si>
  <si>
    <t>Total, Census Consolidated Subdivision 1A</t>
  </si>
  <si>
    <t>1B</t>
  </si>
  <si>
    <t>Fox Harbour</t>
  </si>
  <si>
    <t>Placentia</t>
  </si>
  <si>
    <t>Unorganized CSD 1B</t>
  </si>
  <si>
    <t>Point Verde</t>
  </si>
  <si>
    <t>Ship Harbour</t>
  </si>
  <si>
    <t>Total, Census Consolidated Subdivision 1B</t>
  </si>
  <si>
    <t>1C</t>
  </si>
  <si>
    <t>Branch</t>
  </si>
  <si>
    <t>Point Lance</t>
  </si>
  <si>
    <t>St. Bride's</t>
  </si>
  <si>
    <t>Unorganized CSD 1C</t>
  </si>
  <si>
    <t>Angels Cove</t>
  </si>
  <si>
    <t>Cuslett</t>
  </si>
  <si>
    <t>Great Barasway</t>
  </si>
  <si>
    <t>Patrick's Cove</t>
  </si>
  <si>
    <t>Ship Cove, St. Bride's</t>
  </si>
  <si>
    <t>Total, Census Consolidated Subdivision 1C</t>
  </si>
  <si>
    <t>Note:</t>
  </si>
  <si>
    <t>1D</t>
  </si>
  <si>
    <t>Unorganized CSD 1D</t>
  </si>
  <si>
    <t>Witless Bay Line</t>
  </si>
  <si>
    <t>Total, Census Consolidated Subdivision 1D</t>
  </si>
  <si>
    <t>1E</t>
  </si>
  <si>
    <t>Heart's Delight-Islington</t>
  </si>
  <si>
    <t>Heart's Desire</t>
  </si>
  <si>
    <t>Whiteway</t>
  </si>
  <si>
    <t>Unorganized CSD 1E</t>
  </si>
  <si>
    <t>Cavendish</t>
  </si>
  <si>
    <t>Green's Harbour</t>
  </si>
  <si>
    <t>Hopeall</t>
  </si>
  <si>
    <t>Total, Census Consolidated Subdivision 1E</t>
  </si>
  <si>
    <t>1F</t>
  </si>
  <si>
    <t>Hant's Harbour</t>
  </si>
  <si>
    <t>Heart's Content</t>
  </si>
  <si>
    <t>New Perlican</t>
  </si>
  <si>
    <t>Winterton</t>
  </si>
  <si>
    <t>Unorganized CSD 1F</t>
  </si>
  <si>
    <t>New Chelsea</t>
  </si>
  <si>
    <t>New Melbourne</t>
  </si>
  <si>
    <t>Turks Cove</t>
  </si>
  <si>
    <t>Total, Census Consolidated Subdivision 1F</t>
  </si>
  <si>
    <t>1G</t>
  </si>
  <si>
    <t>Bay de Verde</t>
  </si>
  <si>
    <t>Old Perlican</t>
  </si>
  <si>
    <t>Small Point-Broad Cove-Blackhead-Adams Cove</t>
  </si>
  <si>
    <t>Unorganized CSD 1G</t>
  </si>
  <si>
    <t>Daniel's Cove</t>
  </si>
  <si>
    <t>Grates Cove</t>
  </si>
  <si>
    <t>Job's Cove</t>
  </si>
  <si>
    <t>Kingston</t>
  </si>
  <si>
    <t>Low Point</t>
  </si>
  <si>
    <t>Lower Island Cove</t>
  </si>
  <si>
    <t>Northern Bay</t>
  </si>
  <si>
    <t>Ochre Pit Cove</t>
  </si>
  <si>
    <t>Red Head Cove</t>
  </si>
  <si>
    <t>Western Bay</t>
  </si>
  <si>
    <t>Total, Census Consolidated Subdivision 1G</t>
  </si>
  <si>
    <t>1H</t>
  </si>
  <si>
    <t>Carbonear</t>
  </si>
  <si>
    <t>Salmon Cove</t>
  </si>
  <si>
    <t>Victoria</t>
  </si>
  <si>
    <t>Unorganized CSD 1H</t>
  </si>
  <si>
    <t>Perry's Cove</t>
  </si>
  <si>
    <t>Total, Census Consolidated Subdivision 1H</t>
  </si>
  <si>
    <t>1I</t>
  </si>
  <si>
    <t>Bryant's Cove</t>
  </si>
  <si>
    <t>Harbour Grace</t>
  </si>
  <si>
    <t>Upper Island Cove</t>
  </si>
  <si>
    <t>Unorganized CSD 1I</t>
  </si>
  <si>
    <t>Total, Census Consolidated Subdivision 1I</t>
  </si>
  <si>
    <t>1J</t>
  </si>
  <si>
    <t>Bishop's Cove</t>
  </si>
  <si>
    <t>Spaniard's Bay</t>
  </si>
  <si>
    <t>Total, Census Consolidated Subdivision 1J</t>
  </si>
  <si>
    <t>1K</t>
  </si>
  <si>
    <t>Bay Roberts</t>
  </si>
  <si>
    <t>Unorganized CSD 1K</t>
  </si>
  <si>
    <t>Total, Census Consolidated Subdivision 1K</t>
  </si>
  <si>
    <t>1L</t>
  </si>
  <si>
    <t>Unorganized CSD 1L</t>
  </si>
  <si>
    <t>Bareneed</t>
  </si>
  <si>
    <t>The Dock</t>
  </si>
  <si>
    <t>Total, Census Consolidated Subdivision 1L</t>
  </si>
  <si>
    <t>1M</t>
  </si>
  <si>
    <t>Clarke's Beach</t>
  </si>
  <si>
    <t>Cupids</t>
  </si>
  <si>
    <t>North River</t>
  </si>
  <si>
    <t>South River</t>
  </si>
  <si>
    <t>Unorganized CSD 1M</t>
  </si>
  <si>
    <t>Roaches Line</t>
  </si>
  <si>
    <t>Total, Census Consolidated Subdivision 1M</t>
  </si>
  <si>
    <t>1N</t>
  </si>
  <si>
    <t>Brigus</t>
  </si>
  <si>
    <t>Unorganized CSD 1N</t>
  </si>
  <si>
    <t>Total, Census Consolidated Subdivision 1N</t>
  </si>
  <si>
    <t>1O</t>
  </si>
  <si>
    <t>Avondale</t>
  </si>
  <si>
    <t>Colliers</t>
  </si>
  <si>
    <t>Conception Harbour</t>
  </si>
  <si>
    <t>Harbour Main-Chapel Cove-Lakeview</t>
  </si>
  <si>
    <t>Holyrood</t>
  </si>
  <si>
    <t>Unorganized CSD 1O</t>
  </si>
  <si>
    <t>Brigus Junction</t>
  </si>
  <si>
    <t>Marysvale</t>
  </si>
  <si>
    <t>Salmonier Line</t>
  </si>
  <si>
    <t>Total, Census Consolidated Subdivision 1O</t>
  </si>
  <si>
    <t>1R</t>
  </si>
  <si>
    <t>Wabana</t>
  </si>
  <si>
    <t>Unorganized CSD 1R</t>
  </si>
  <si>
    <t>Freshwater, Bell Island</t>
  </si>
  <si>
    <t>Lance Cove</t>
  </si>
  <si>
    <t>Total, Census Consolidated Subdivision 1R</t>
  </si>
  <si>
    <t>1U</t>
  </si>
  <si>
    <t>Aquaforte</t>
  </si>
  <si>
    <t>Cape Broyle</t>
  </si>
  <si>
    <t>Fermeuse</t>
  </si>
  <si>
    <t>Ferryland</t>
  </si>
  <si>
    <t>Port Kirwan</t>
  </si>
  <si>
    <t>Renews-Cappahayden</t>
  </si>
  <si>
    <t>Unorganized CSD 1U</t>
  </si>
  <si>
    <t>Admiral's Cove</t>
  </si>
  <si>
    <t>Brigus South</t>
  </si>
  <si>
    <t>Burnt Cove</t>
  </si>
  <si>
    <t>Calvert</t>
  </si>
  <si>
    <t>La Manche</t>
  </si>
  <si>
    <t>Mobile</t>
  </si>
  <si>
    <t>Tors Cove</t>
  </si>
  <si>
    <t>Total, Census Consolidated Subdivision 1U</t>
  </si>
  <si>
    <t>1V</t>
  </si>
  <si>
    <t>Biscay Bay</t>
  </si>
  <si>
    <t>Portugal Cove South</t>
  </si>
  <si>
    <t>St. Shott's</t>
  </si>
  <si>
    <t>Trepassey</t>
  </si>
  <si>
    <t>Unorganized CSD 1V</t>
  </si>
  <si>
    <t>Total, Census Consolidated Subdivision 1V</t>
  </si>
  <si>
    <t>1W</t>
  </si>
  <si>
    <t>Admiral's Beach</t>
  </si>
  <si>
    <t>Gaskiers-Point la Haye</t>
  </si>
  <si>
    <t>Mount Carmel-Mitchell's Brook-St. Catherine's</t>
  </si>
  <si>
    <t>Riverhead, St. Mary's Bay</t>
  </si>
  <si>
    <t>St. Joseph's, St. Mary's Bay</t>
  </si>
  <si>
    <t>St. Mary's</t>
  </si>
  <si>
    <t>St. Vincent's-St. Stephens-Peter's River</t>
  </si>
  <si>
    <t>Unorganized CSD 1W</t>
  </si>
  <si>
    <t>Forest Field</t>
  </si>
  <si>
    <t>Harricott (part)</t>
  </si>
  <si>
    <t>Mall Bay</t>
  </si>
  <si>
    <t>New Bridge</t>
  </si>
  <si>
    <t>O'Donnells</t>
  </si>
  <si>
    <t>Total, Census Consolidated Subdivision 1W</t>
  </si>
  <si>
    <t>1X</t>
  </si>
  <si>
    <t>Colinet</t>
  </si>
  <si>
    <t>Unorganized CSD 1X</t>
  </si>
  <si>
    <t>Markland</t>
  </si>
  <si>
    <t>North Harbour, St. Mary's Bay</t>
  </si>
  <si>
    <t>Total, Census Consolidated Subdivision 1X</t>
  </si>
  <si>
    <t>1Y</t>
  </si>
  <si>
    <t>Whitbourne</t>
  </si>
  <si>
    <t>Unorganized CSD 1Y</t>
  </si>
  <si>
    <t>Blaketown</t>
  </si>
  <si>
    <t>Old Shop</t>
  </si>
  <si>
    <t>South Dildo</t>
  </si>
  <si>
    <t>Total, Census Consolidated Subdivision 1Y</t>
  </si>
  <si>
    <t>1Z</t>
  </si>
  <si>
    <t>Bauline</t>
  </si>
  <si>
    <t>Bay Bulls</t>
  </si>
  <si>
    <t>Conception Bay South</t>
  </si>
  <si>
    <t>Flatrock</t>
  </si>
  <si>
    <t>Logy Bay-Middle Cove-Outer Cove</t>
  </si>
  <si>
    <t>Mount Pearl</t>
  </si>
  <si>
    <t>Paradise</t>
  </si>
  <si>
    <t>Petty Harbour-Maddox Cove</t>
  </si>
  <si>
    <t>Portugal Cove-St. Phillips</t>
  </si>
  <si>
    <t>Pouch Cove</t>
  </si>
  <si>
    <t>St. John's</t>
  </si>
  <si>
    <t>Torbay</t>
  </si>
  <si>
    <t>Witless Bay</t>
  </si>
  <si>
    <t>Census Division 2</t>
  </si>
  <si>
    <t>2C</t>
  </si>
  <si>
    <t>Baine Harbour</t>
  </si>
  <si>
    <t>Parker's Cove</t>
  </si>
  <si>
    <t>Red Harbour</t>
  </si>
  <si>
    <t>Rushoon</t>
  </si>
  <si>
    <t>Unorganized CSD 2C</t>
  </si>
  <si>
    <t>Boat Harbour</t>
  </si>
  <si>
    <t>Brookside</t>
  </si>
  <si>
    <t>Jean de Baie</t>
  </si>
  <si>
    <t>Monkstown</t>
  </si>
  <si>
    <t>Petit Forte</t>
  </si>
  <si>
    <t>South East Bight</t>
  </si>
  <si>
    <t>Total, Census Consolidated Subdivision 2C</t>
  </si>
  <si>
    <t>2D</t>
  </si>
  <si>
    <t>Fox Cove-Mortier</t>
  </si>
  <si>
    <t>Marystown</t>
  </si>
  <si>
    <t>Winterland</t>
  </si>
  <si>
    <t>Unorganized CSD 2D</t>
  </si>
  <si>
    <t>Beau Bois</t>
  </si>
  <si>
    <t>Rock Harbour</t>
  </si>
  <si>
    <t>Spanish Room</t>
  </si>
  <si>
    <t>Total, Census Consolidated Subdivision 2D</t>
  </si>
  <si>
    <t>2E</t>
  </si>
  <si>
    <t>Burin</t>
  </si>
  <si>
    <t>Lewin's Cove</t>
  </si>
  <si>
    <t>Port au Bras</t>
  </si>
  <si>
    <t>Unorganized CSD 2E</t>
  </si>
  <si>
    <t>Epworth</t>
  </si>
  <si>
    <t>Salmonier</t>
  </si>
  <si>
    <t>Total, Census Consolidated Subdivision 2E</t>
  </si>
  <si>
    <t>2F</t>
  </si>
  <si>
    <t>St. Lawrence</t>
  </si>
  <si>
    <t>Unorganized CSD 2F</t>
  </si>
  <si>
    <t>Little St. Lawrence</t>
  </si>
  <si>
    <t>Total, Census Consolidated Subdivision 2F</t>
  </si>
  <si>
    <t>2G</t>
  </si>
  <si>
    <t>Lamaline</t>
  </si>
  <si>
    <t>Lawn</t>
  </si>
  <si>
    <t>Lord's Cove</t>
  </si>
  <si>
    <t>Point au Gaul</t>
  </si>
  <si>
    <t>Point May</t>
  </si>
  <si>
    <t>Unorganized CSD 2G</t>
  </si>
  <si>
    <t>Taylor's Bay</t>
  </si>
  <si>
    <t>Total, Census Consolidated Subdivision 2G</t>
  </si>
  <si>
    <t>2H</t>
  </si>
  <si>
    <t>Fortune</t>
  </si>
  <si>
    <t>Frenchman's Cove, Fortune Bay</t>
  </si>
  <si>
    <t>Garnish</t>
  </si>
  <si>
    <t>Grand Bank</t>
  </si>
  <si>
    <t>Unorganized CSD 2H</t>
  </si>
  <si>
    <t>Grand Beach</t>
  </si>
  <si>
    <t>L'Anse au Loup, Burin Peninsula</t>
  </si>
  <si>
    <t>Total, Census Consolidated Subdivision 2H</t>
  </si>
  <si>
    <t>2I</t>
  </si>
  <si>
    <t>Bay L'Argent</t>
  </si>
  <si>
    <t>Little Bay East</t>
  </si>
  <si>
    <t>St. Bernard's-Jacques Fontaine</t>
  </si>
  <si>
    <t>Unorganized CSD 2I</t>
  </si>
  <si>
    <t>Harbour Mille</t>
  </si>
  <si>
    <t>Little Harbour East, Fortune Bay</t>
  </si>
  <si>
    <t>Total, Census Consolidated Subdivision 2I</t>
  </si>
  <si>
    <t>2J</t>
  </si>
  <si>
    <t>English Harbour East</t>
  </si>
  <si>
    <t>Grand le Pierre</t>
  </si>
  <si>
    <t>Terrenceville</t>
  </si>
  <si>
    <t>Unorganized CSD 2J</t>
  </si>
  <si>
    <t>Total, Census Consolidated Subdivision 2J</t>
  </si>
  <si>
    <t>2K</t>
  </si>
  <si>
    <t>Unorganized CSD 2K</t>
  </si>
  <si>
    <t>Swift Current</t>
  </si>
  <si>
    <t>Total, Census Consolidated Subdivision 2K</t>
  </si>
  <si>
    <t>2L</t>
  </si>
  <si>
    <t>Unorganized CSD 2L</t>
  </si>
  <si>
    <t>Woody Island</t>
  </si>
  <si>
    <t>Total, Census Consolidated Subdivision 2L</t>
  </si>
  <si>
    <t>Census Division 3</t>
  </si>
  <si>
    <t>3A</t>
  </si>
  <si>
    <t>Belleoram</t>
  </si>
  <si>
    <t>Pool's Cove</t>
  </si>
  <si>
    <t>Rencontre East</t>
  </si>
  <si>
    <t>St. Jacques-Coomb's Cove</t>
  </si>
  <si>
    <t>Unorganized CSD 3A</t>
  </si>
  <si>
    <t>Total, Census Consolidated Subdivision 3A</t>
  </si>
  <si>
    <t>3B</t>
  </si>
  <si>
    <t>Harbour Breton</t>
  </si>
  <si>
    <t>Unorganized CSD 3B</t>
  </si>
  <si>
    <t>Total, Census Consolidated Subdivision 3B</t>
  </si>
  <si>
    <t>3C</t>
  </si>
  <si>
    <t>Gaultois</t>
  </si>
  <si>
    <t>Hermitage</t>
  </si>
  <si>
    <t>Seal Cove, Fortune Bay</t>
  </si>
  <si>
    <t>Total, Census Consolidated Subdivision 3C</t>
  </si>
  <si>
    <t>3D</t>
  </si>
  <si>
    <t>Milltown-Head of Bay d'Espoir</t>
  </si>
  <si>
    <t>Morrisville</t>
  </si>
  <si>
    <t>St. Alban's</t>
  </si>
  <si>
    <t>Unorganized CSD 3D</t>
  </si>
  <si>
    <t>McCallum</t>
  </si>
  <si>
    <t>St. Joseph's Cove</t>
  </si>
  <si>
    <t>St. Veronica's</t>
  </si>
  <si>
    <t>Total, Census Consolidated Subdivision 3D</t>
  </si>
  <si>
    <t>3E</t>
  </si>
  <si>
    <t>Unorganized CSD 3E</t>
  </si>
  <si>
    <t>Francois</t>
  </si>
  <si>
    <t>Total, Census Consolidated Subdivision 3E</t>
  </si>
  <si>
    <t>3F</t>
  </si>
  <si>
    <t>Burgeo</t>
  </si>
  <si>
    <t>Ramea</t>
  </si>
  <si>
    <t>Unorganized CSD 3F</t>
  </si>
  <si>
    <t>Grey River</t>
  </si>
  <si>
    <t>Total, Census Consolidated Subdivision 3F</t>
  </si>
  <si>
    <t>3H</t>
  </si>
  <si>
    <t>Burnt Islands</t>
  </si>
  <si>
    <t>Channel-Port aux Basques</t>
  </si>
  <si>
    <t>Isle aux Morts</t>
  </si>
  <si>
    <t>Unorganized CSD 3H</t>
  </si>
  <si>
    <t>Cape Ray</t>
  </si>
  <si>
    <t>Fox Roost</t>
  </si>
  <si>
    <t>Long Grade</t>
  </si>
  <si>
    <t>Margaree</t>
  </si>
  <si>
    <t>Total, Census Consolidated Subdivision 3H</t>
  </si>
  <si>
    <t>3I</t>
  </si>
  <si>
    <t>Unorganized CSD 3I</t>
  </si>
  <si>
    <t>Grand Bruit</t>
  </si>
  <si>
    <t>La Poile</t>
  </si>
  <si>
    <t>Total, Census Consolidated Subdivision 3I</t>
  </si>
  <si>
    <t>3J</t>
  </si>
  <si>
    <t>Rose Blanche-Harbour le Cou</t>
  </si>
  <si>
    <t>Unorganized CSD 3J</t>
  </si>
  <si>
    <t>Diamond Cove</t>
  </si>
  <si>
    <t>Petites</t>
  </si>
  <si>
    <t>Total, Census Consolidated Subdivision 3J</t>
  </si>
  <si>
    <t>Census Division 4</t>
  </si>
  <si>
    <t>4A</t>
  </si>
  <si>
    <t>Unorganized CSD 4A</t>
  </si>
  <si>
    <t>Cape Anguille</t>
  </si>
  <si>
    <t>Coal Brook</t>
  </si>
  <si>
    <t>Codroy</t>
  </si>
  <si>
    <t>Great Codroy</t>
  </si>
  <si>
    <t>Loch Lomond</t>
  </si>
  <si>
    <t>Millville</t>
  </si>
  <si>
    <t>O'Regan's</t>
  </si>
  <si>
    <t>South Branch</t>
  </si>
  <si>
    <t>St. Andrew's</t>
  </si>
  <si>
    <t>Tompkins</t>
  </si>
  <si>
    <t>Upper Ferry</t>
  </si>
  <si>
    <t>Woodville</t>
  </si>
  <si>
    <t>Total, Census Consolidated Subdivision 4A</t>
  </si>
  <si>
    <t>4B</t>
  </si>
  <si>
    <t>Unorganized CSD 4B</t>
  </si>
  <si>
    <t>Cartyville</t>
  </si>
  <si>
    <t>Heatherton</t>
  </si>
  <si>
    <t>Highlands</t>
  </si>
  <si>
    <t>Jeffrey's</t>
  </si>
  <si>
    <t>Lock Leven</t>
  </si>
  <si>
    <t>Maidstone</t>
  </si>
  <si>
    <t>McKay's</t>
  </si>
  <si>
    <t>St. David's</t>
  </si>
  <si>
    <t>St. Fintan's</t>
  </si>
  <si>
    <t>Total, Census Consolidated Subdivision 4B</t>
  </si>
  <si>
    <t>4C</t>
  </si>
  <si>
    <t>St. George's</t>
  </si>
  <si>
    <t>Unorganized CSD 4C</t>
  </si>
  <si>
    <t>Barachois Brook</t>
  </si>
  <si>
    <t>Black Duck</t>
  </si>
  <si>
    <t>Journois</t>
  </si>
  <si>
    <t>Mattis Point</t>
  </si>
  <si>
    <t>St. Teresa</t>
  </si>
  <si>
    <t>Total, Census Consolidated Subdivision 4C</t>
  </si>
  <si>
    <t>4D</t>
  </si>
  <si>
    <t>Gallants</t>
  </si>
  <si>
    <t>Kippens</t>
  </si>
  <si>
    <t>Port au Port East</t>
  </si>
  <si>
    <t>Port au Port West-Aguathuna-Felix Cove</t>
  </si>
  <si>
    <t>Stephenville</t>
  </si>
  <si>
    <t>Stephenville Crossing</t>
  </si>
  <si>
    <t>Unorganized CSD 4D</t>
  </si>
  <si>
    <t>Boswarlos (part)</t>
  </si>
  <si>
    <t>Campbells Creek (part)</t>
  </si>
  <si>
    <t>Cold Brook</t>
  </si>
  <si>
    <t>Fox Island River</t>
  </si>
  <si>
    <t>Noels Pond</t>
  </si>
  <si>
    <t>Point au Mal</t>
  </si>
  <si>
    <t>Spruce Brook</t>
  </si>
  <si>
    <t>Total, Census Consolidated Subdivision 4D</t>
  </si>
  <si>
    <t>4E</t>
  </si>
  <si>
    <t>Cape St. George and Others</t>
  </si>
  <si>
    <t>Lourdes</t>
  </si>
  <si>
    <t>Unorganized CSD 4E</t>
  </si>
  <si>
    <t>Abrahams Cove</t>
  </si>
  <si>
    <t>Black Duck Brook</t>
  </si>
  <si>
    <t>Jerrys Nose</t>
  </si>
  <si>
    <t>Lower Cove, Port au Port Peninsula</t>
  </si>
  <si>
    <t>Mainland</t>
  </si>
  <si>
    <t>Piccadilly</t>
  </si>
  <si>
    <t>Sheaves Cove</t>
  </si>
  <si>
    <t>Ship Cove, Port au Port Peninsula</t>
  </si>
  <si>
    <t>Three Rock Cove</t>
  </si>
  <si>
    <t>Winterhouse</t>
  </si>
  <si>
    <t>Total, Census Consolidated Subdivision 4E</t>
  </si>
  <si>
    <t>Census Division 5</t>
  </si>
  <si>
    <t>5A</t>
  </si>
  <si>
    <t>Deer Lake</t>
  </si>
  <si>
    <t>Howley</t>
  </si>
  <si>
    <t>Unorganized CSD 5A</t>
  </si>
  <si>
    <t>St. Judes</t>
  </si>
  <si>
    <t>Total, Census Consolidated Subdivision 5A</t>
  </si>
  <si>
    <t>5C</t>
  </si>
  <si>
    <t>Corner Brook</t>
  </si>
  <si>
    <t>Massey Drive</t>
  </si>
  <si>
    <t>Mount Moriah</t>
  </si>
  <si>
    <t>Unorganized CSD 5C</t>
  </si>
  <si>
    <t>Georges Lake</t>
  </si>
  <si>
    <t>Pinchgut Lake</t>
  </si>
  <si>
    <t>Total, Census Consolidated Subdivision 5C</t>
  </si>
  <si>
    <t>5D</t>
  </si>
  <si>
    <t>Cox's Cove</t>
  </si>
  <si>
    <t>Humber Arm South</t>
  </si>
  <si>
    <t>Lark Harbour</t>
  </si>
  <si>
    <t>McIver's</t>
  </si>
  <si>
    <t>York Harbour</t>
  </si>
  <si>
    <t>Unorganized CSD 5D</t>
  </si>
  <si>
    <t>Total, Census Consolidated Subdivision 5D</t>
  </si>
  <si>
    <t>5E</t>
  </si>
  <si>
    <t>Cormack</t>
  </si>
  <si>
    <t>Hampden</t>
  </si>
  <si>
    <t>Reidville</t>
  </si>
  <si>
    <t>Unorganized CSD 5E</t>
  </si>
  <si>
    <t>Georges Cove</t>
  </si>
  <si>
    <t>Jack Ladder</t>
  </si>
  <si>
    <t>The Beaches</t>
  </si>
  <si>
    <t>Total, Census Consolidated Subdivision 5E</t>
  </si>
  <si>
    <t>5F</t>
  </si>
  <si>
    <t>Gillams</t>
  </si>
  <si>
    <t>Hughes Brook</t>
  </si>
  <si>
    <t>Irishtown-Summerside</t>
  </si>
  <si>
    <t>Meadows</t>
  </si>
  <si>
    <t>Pasadena</t>
  </si>
  <si>
    <t>Steady Brook</t>
  </si>
  <si>
    <t>Unorganized CSD 5F</t>
  </si>
  <si>
    <t>Humber Village</t>
  </si>
  <si>
    <t>Pynn's Brook</t>
  </si>
  <si>
    <t>Total, Census Consolidated Subdivision 5F</t>
  </si>
  <si>
    <t>5G</t>
  </si>
  <si>
    <t>Jackson's Arm</t>
  </si>
  <si>
    <t>Unorganized CSD 5G</t>
  </si>
  <si>
    <t>Pollards Point</t>
  </si>
  <si>
    <t>Sop's Arm</t>
  </si>
  <si>
    <t>Total, Census Consolidated Subdivision 5G</t>
  </si>
  <si>
    <t>Census Division 6</t>
  </si>
  <si>
    <t>6A</t>
  </si>
  <si>
    <t>Buchans</t>
  </si>
  <si>
    <t>Millertown</t>
  </si>
  <si>
    <t>Unorganized CSD 6A</t>
  </si>
  <si>
    <t>includes:</t>
  </si>
  <si>
    <t>Buchans Junction</t>
  </si>
  <si>
    <t>Total, Census Consolidated Subdivision 6A</t>
  </si>
  <si>
    <t>6C</t>
  </si>
  <si>
    <t>Badger</t>
  </si>
  <si>
    <t>Bishop's Falls</t>
  </si>
  <si>
    <t>Botwood</t>
  </si>
  <si>
    <t>Grand Falls-Windsor</t>
  </si>
  <si>
    <t>Northern Arm</t>
  </si>
  <si>
    <t>Peterview</t>
  </si>
  <si>
    <t>Unorganized CSD 6C</t>
  </si>
  <si>
    <t>Bishop's Falls South</t>
  </si>
  <si>
    <t>Crooked Lake</t>
  </si>
  <si>
    <t>Woodale</t>
  </si>
  <si>
    <t>Total, Census Consolidated Subdivision 6C</t>
  </si>
  <si>
    <t>6D</t>
  </si>
  <si>
    <t>Norris Arm</t>
  </si>
  <si>
    <t>Unorganized CSD 6D</t>
  </si>
  <si>
    <t>Norris Arm North</t>
  </si>
  <si>
    <t>Notre Dame Junction</t>
  </si>
  <si>
    <t>Sandy Point</t>
  </si>
  <si>
    <t>Total, Census Consolidated Subdivision 6D</t>
  </si>
  <si>
    <t>6E</t>
  </si>
  <si>
    <t>Appleton</t>
  </si>
  <si>
    <t>Gander</t>
  </si>
  <si>
    <t>Glenwood</t>
  </si>
  <si>
    <t>Unorganized CSD 6E</t>
  </si>
  <si>
    <t>Benton</t>
  </si>
  <si>
    <t>Total, Census Consolidated Subdivision 6E</t>
  </si>
  <si>
    <t>Census Division 7</t>
  </si>
  <si>
    <t>7A</t>
  </si>
  <si>
    <t>Badger's Quay-Valleyfield-Pool's Island-Wesleyville-Newtown</t>
  </si>
  <si>
    <t>Unorganized CSD 7A</t>
  </si>
  <si>
    <t>Cape Freels</t>
  </si>
  <si>
    <t>Total, Census Consolidated Subdivision 7A</t>
  </si>
  <si>
    <t>7B</t>
  </si>
  <si>
    <t>Centreville-Wareham-Trinity</t>
  </si>
  <si>
    <t>Dover</t>
  </si>
  <si>
    <t>Greenspond</t>
  </si>
  <si>
    <t>Hare Bay</t>
  </si>
  <si>
    <t>Indian Bay</t>
  </si>
  <si>
    <t>Unorganized CSD 7B</t>
  </si>
  <si>
    <t>Total, Census Consolidated Subdivision 7B</t>
  </si>
  <si>
    <t>7D</t>
  </si>
  <si>
    <t>Eastport</t>
  </si>
  <si>
    <t>Glovertown</t>
  </si>
  <si>
    <t>Happy Adventure</t>
  </si>
  <si>
    <t>Salvage</t>
  </si>
  <si>
    <t>Sandringham</t>
  </si>
  <si>
    <t>Sandy Cove, Bonavista Bay</t>
  </si>
  <si>
    <t>St. Brendan's</t>
  </si>
  <si>
    <t>Terra Nova</t>
  </si>
  <si>
    <t>Traytown</t>
  </si>
  <si>
    <t>Unorganized CSD 7D</t>
  </si>
  <si>
    <t>Burnside</t>
  </si>
  <si>
    <t>Cull's Harbour</t>
  </si>
  <si>
    <t>St. Chads</t>
  </si>
  <si>
    <t>Terra Nova National Park</t>
  </si>
  <si>
    <t>Total, Census Consolidated Subdivision 7D</t>
  </si>
  <si>
    <t>7E</t>
  </si>
  <si>
    <t>Musgravetown</t>
  </si>
  <si>
    <t>Port Blandford</t>
  </si>
  <si>
    <t>Unorganized CSD 7E</t>
  </si>
  <si>
    <t>Bloomfield</t>
  </si>
  <si>
    <t>Brooklyn</t>
  </si>
  <si>
    <t>Bunyan's Cove</t>
  </si>
  <si>
    <t>Cannings Cove</t>
  </si>
  <si>
    <t>Charlottetown, Bonavista Bay</t>
  </si>
  <si>
    <t>Jamestown</t>
  </si>
  <si>
    <t>Muddy Brook</t>
  </si>
  <si>
    <t>Portland</t>
  </si>
  <si>
    <t>Thorburn Lake</t>
  </si>
  <si>
    <t>Winter Brook</t>
  </si>
  <si>
    <t>Total, Census Consolidated Subdivision 7E</t>
  </si>
  <si>
    <t>7F</t>
  </si>
  <si>
    <t>Plate Cove East</t>
  </si>
  <si>
    <t>Plate Cove West</t>
  </si>
  <si>
    <t>Unorganized CSD 7F</t>
  </si>
  <si>
    <t>Charleston</t>
  </si>
  <si>
    <t>Open Hall</t>
  </si>
  <si>
    <t>Red Cliff</t>
  </si>
  <si>
    <t>Southern Bay</t>
  </si>
  <si>
    <t>Summerville</t>
  </si>
  <si>
    <t>Sweet Bay</t>
  </si>
  <si>
    <t>Tickle Cove</t>
  </si>
  <si>
    <t>Total, Census Consolidated Subdivision 7F</t>
  </si>
  <si>
    <t>7G</t>
  </si>
  <si>
    <t>Duntara</t>
  </si>
  <si>
    <t>Keels</t>
  </si>
  <si>
    <t>King's Cove</t>
  </si>
  <si>
    <t>Unorganized CSD 7G</t>
  </si>
  <si>
    <t>Birchy Cove</t>
  </si>
  <si>
    <t>Hodderville</t>
  </si>
  <si>
    <t>Knights Cove</t>
  </si>
  <si>
    <t>Lower Amherst Cove</t>
  </si>
  <si>
    <t>Middle Amherst Cove</t>
  </si>
  <si>
    <t>Newmans Cove</t>
  </si>
  <si>
    <t>Stock Cove</t>
  </si>
  <si>
    <t>Upper Amherst Cove</t>
  </si>
  <si>
    <t>Total, Census Consolidated Subdivision 7G</t>
  </si>
  <si>
    <t>7H</t>
  </si>
  <si>
    <t>Bonavista</t>
  </si>
  <si>
    <t>Total, Census Consolidated Subdivision 7H</t>
  </si>
  <si>
    <t>7I</t>
  </si>
  <si>
    <t>Catalina</t>
  </si>
  <si>
    <t>Elliston</t>
  </si>
  <si>
    <t>Little Catalina</t>
  </si>
  <si>
    <t>Melrose</t>
  </si>
  <si>
    <t>Port Union</t>
  </si>
  <si>
    <t>Unorganized CSD 7I</t>
  </si>
  <si>
    <t>Spillars Cove</t>
  </si>
  <si>
    <t>Total, Census Consolidated Subdivision 7I</t>
  </si>
  <si>
    <t>7J</t>
  </si>
  <si>
    <t>Port Rexton</t>
  </si>
  <si>
    <t>Trinity, Trinity Bay</t>
  </si>
  <si>
    <t>Unorganized CSD 7J</t>
  </si>
  <si>
    <t>Champney's East</t>
  </si>
  <si>
    <t>Champney's West</t>
  </si>
  <si>
    <t>Dunfield</t>
  </si>
  <si>
    <t>English Harbour</t>
  </si>
  <si>
    <t>New Bonaventure</t>
  </si>
  <si>
    <t>Old Bonaventure</t>
  </si>
  <si>
    <t>Trouty</t>
  </si>
  <si>
    <t>Total, Census Consolidated Subdivision 7J</t>
  </si>
  <si>
    <t>7K</t>
  </si>
  <si>
    <t>Clarenville</t>
  </si>
  <si>
    <t>Unorganized CSD 7K</t>
  </si>
  <si>
    <t>Clifton</t>
  </si>
  <si>
    <t>Georges Brook</t>
  </si>
  <si>
    <t>Gin Cove</t>
  </si>
  <si>
    <t>Harcourt</t>
  </si>
  <si>
    <t>Milton</t>
  </si>
  <si>
    <t>Monroe</t>
  </si>
  <si>
    <t>Waterville</t>
  </si>
  <si>
    <t>Total, Census Consolidated Subdivision 7K</t>
  </si>
  <si>
    <t>7L</t>
  </si>
  <si>
    <t>Unorganized CSD 7L</t>
  </si>
  <si>
    <t>Aspey Brook</t>
  </si>
  <si>
    <t>Britannia</t>
  </si>
  <si>
    <t>Elliott's Cove</t>
  </si>
  <si>
    <t>Lady Cove</t>
  </si>
  <si>
    <t>Lower Lance Cove</t>
  </si>
  <si>
    <t>Petley</t>
  </si>
  <si>
    <t>Random Heights</t>
  </si>
  <si>
    <t>Snooks Harbour</t>
  </si>
  <si>
    <t>Weybridge</t>
  </si>
  <si>
    <t>Total, Census Consolidated Subdivision 7L</t>
  </si>
  <si>
    <t>7M</t>
  </si>
  <si>
    <t>Unorganized CSD 7M</t>
  </si>
  <si>
    <t>Adeytown</t>
  </si>
  <si>
    <t>Butter Cove</t>
  </si>
  <si>
    <t>Caplin Cove, Trinity Bay</t>
  </si>
  <si>
    <t>Deep Bight</t>
  </si>
  <si>
    <t>Gooseberry Cove</t>
  </si>
  <si>
    <t>Hatchet Cove</t>
  </si>
  <si>
    <t>Hillview</t>
  </si>
  <si>
    <t>Hodge's Cove</t>
  </si>
  <si>
    <t>Ivany Cove</t>
  </si>
  <si>
    <t>Little Heart's Ease</t>
  </si>
  <si>
    <t>Long Beach</t>
  </si>
  <si>
    <t>North West Brook</t>
  </si>
  <si>
    <t>Queen's Cove</t>
  </si>
  <si>
    <t>Southport</t>
  </si>
  <si>
    <t>St. Jones Within</t>
  </si>
  <si>
    <t>Total, Census Consolidated Subdivision 7M</t>
  </si>
  <si>
    <t>7N</t>
  </si>
  <si>
    <t>Gambo</t>
  </si>
  <si>
    <t>Unorganized CSD 7N</t>
  </si>
  <si>
    <t>Total, Census Consolidated Subdivision 7N</t>
  </si>
  <si>
    <t>Census Division 8</t>
  </si>
  <si>
    <t>8A</t>
  </si>
  <si>
    <t>Baie Verte</t>
  </si>
  <si>
    <t>Brent's Cove</t>
  </si>
  <si>
    <t>Coachman's Cove</t>
  </si>
  <si>
    <t>Fleur de Lys</t>
  </si>
  <si>
    <t>La Scie</t>
  </si>
  <si>
    <t>Ming's Bight</t>
  </si>
  <si>
    <t>Pacquet</t>
  </si>
  <si>
    <t>Seal Cove, White Bay</t>
  </si>
  <si>
    <t>Westport</t>
  </si>
  <si>
    <t>Woodstock</t>
  </si>
  <si>
    <t>Unorganized CSD 8A</t>
  </si>
  <si>
    <t>Birchy Lake</t>
  </si>
  <si>
    <t>Harbour Round</t>
  </si>
  <si>
    <t>Purbeck's Cove</t>
  </si>
  <si>
    <t>Wild Cove</t>
  </si>
  <si>
    <t>Total, Census Consolidated Subdivision 8A</t>
  </si>
  <si>
    <t>8C</t>
  </si>
  <si>
    <t>Beachside</t>
  </si>
  <si>
    <t>Little Bay</t>
  </si>
  <si>
    <t>Little Bay Islands</t>
  </si>
  <si>
    <t>Miles Cove</t>
  </si>
  <si>
    <t>Port Anson</t>
  </si>
  <si>
    <t>Robert's Arm</t>
  </si>
  <si>
    <t>South Brook, Hall's Bay</t>
  </si>
  <si>
    <t>Springdale</t>
  </si>
  <si>
    <t>Unorganized CSD 8C</t>
  </si>
  <si>
    <t>Sheppardville</t>
  </si>
  <si>
    <t>St. Patricks</t>
  </si>
  <si>
    <t>Total, Census Consolidated Subdivision 8C</t>
  </si>
  <si>
    <t>8D</t>
  </si>
  <si>
    <t>Brighton</t>
  </si>
  <si>
    <t>Lushes Bight-Beaumont-Beaumont North</t>
  </si>
  <si>
    <t>Pilley's Island</t>
  </si>
  <si>
    <t>Triton</t>
  </si>
  <si>
    <t>Unorganized CSD 8D</t>
  </si>
  <si>
    <t>Total, Census Consolidated Subdivision 8D</t>
  </si>
  <si>
    <t>8E</t>
  </si>
  <si>
    <t>Leading Tickles West</t>
  </si>
  <si>
    <t>Point Leamington</t>
  </si>
  <si>
    <t>Point of Bay</t>
  </si>
  <si>
    <t>Unorganized CSD 8E</t>
  </si>
  <si>
    <t>Charles Brook</t>
  </si>
  <si>
    <t>Fortune Harbour</t>
  </si>
  <si>
    <t>Glovers Harbour</t>
  </si>
  <si>
    <t>Pleasantview</t>
  </si>
  <si>
    <t>Ritters Arm</t>
  </si>
  <si>
    <t>Total, Census Consolidated Subdivision 8E</t>
  </si>
  <si>
    <t>8F</t>
  </si>
  <si>
    <t>Embree</t>
  </si>
  <si>
    <t>Lewisporte</t>
  </si>
  <si>
    <t>Little Burnt Bay</t>
  </si>
  <si>
    <t>Unorganized CSD 8F</t>
  </si>
  <si>
    <t>Brown's Arm</t>
  </si>
  <si>
    <t>Porterville</t>
  </si>
  <si>
    <t>Stanhope</t>
  </si>
  <si>
    <t>Total, Census Consolidated Subdivision 8F</t>
  </si>
  <si>
    <t>8G</t>
  </si>
  <si>
    <t>Baytona</t>
  </si>
  <si>
    <t>Birchy Bay</t>
  </si>
  <si>
    <t>Campbellton</t>
  </si>
  <si>
    <t>Comfort Cove-Newstead</t>
  </si>
  <si>
    <t>Unorganized CSD 8G</t>
  </si>
  <si>
    <t>Boyd's Cove</t>
  </si>
  <si>
    <t>Loon Bay</t>
  </si>
  <si>
    <t>Michael's Harbour</t>
  </si>
  <si>
    <t>Total, Census Consolidated Subdivision 8G</t>
  </si>
  <si>
    <t>8H</t>
  </si>
  <si>
    <t>Cottlesville</t>
  </si>
  <si>
    <t>Summerford</t>
  </si>
  <si>
    <t>Unorganized CSD 8H</t>
  </si>
  <si>
    <t>Bridgeport</t>
  </si>
  <si>
    <t>Chanceport</t>
  </si>
  <si>
    <t>Fairbank</t>
  </si>
  <si>
    <t>Green Cove</t>
  </si>
  <si>
    <t>Hatchet Harbour</t>
  </si>
  <si>
    <t>Hillgrade</t>
  </si>
  <si>
    <t>Indian Cove</t>
  </si>
  <si>
    <t>Merritts Harbour</t>
  </si>
  <si>
    <t>Moreton's Harbour</t>
  </si>
  <si>
    <t>Newville</t>
  </si>
  <si>
    <t>Pikes Arm</t>
  </si>
  <si>
    <t>Salt Harbour</t>
  </si>
  <si>
    <t>Shoal Cove, New World Island</t>
  </si>
  <si>
    <t>Sunnyside, New World Island</t>
  </si>
  <si>
    <t>Tizzard's Harbour</t>
  </si>
  <si>
    <t>Toogood Arm</t>
  </si>
  <si>
    <t>Valley Pond</t>
  </si>
  <si>
    <t>Total, Census Consolidated Subdivision 8H</t>
  </si>
  <si>
    <t>8I</t>
  </si>
  <si>
    <t>Crow Head</t>
  </si>
  <si>
    <t>Twillingate</t>
  </si>
  <si>
    <t>Unorganized CSD 8I</t>
  </si>
  <si>
    <t>Black Duck Cove, Twillingate Island</t>
  </si>
  <si>
    <t>Kettle Cove</t>
  </si>
  <si>
    <t>Purcell's Harbour</t>
  </si>
  <si>
    <t>Total, Census Consolidated Subdivision 8I</t>
  </si>
  <si>
    <t>8L</t>
  </si>
  <si>
    <t>Carmanville</t>
  </si>
  <si>
    <t>Unorganized CSD 8L</t>
  </si>
  <si>
    <t>Aspen Cove</t>
  </si>
  <si>
    <t>Clarke's Head</t>
  </si>
  <si>
    <t>Davidsville</t>
  </si>
  <si>
    <t>Frederickton</t>
  </si>
  <si>
    <t>Georges Point</t>
  </si>
  <si>
    <t>Harris Point</t>
  </si>
  <si>
    <t>Horwood</t>
  </si>
  <si>
    <t>Ladle Cove</t>
  </si>
  <si>
    <t>Main Point</t>
  </si>
  <si>
    <t>Noggin Cove</t>
  </si>
  <si>
    <t>Port Albert</t>
  </si>
  <si>
    <t>Rodgers Cove</t>
  </si>
  <si>
    <t>Stoneville</t>
  </si>
  <si>
    <t>Victoria Cove</t>
  </si>
  <si>
    <t>Wings Point</t>
  </si>
  <si>
    <t>Total, Census Consolidated Subdivision 8L</t>
  </si>
  <si>
    <t>8M</t>
  </si>
  <si>
    <t>Lumsden</t>
  </si>
  <si>
    <t>Musgrave Harbour</t>
  </si>
  <si>
    <t>Unorganized CSD 8M</t>
  </si>
  <si>
    <t>Deadman's Bay</t>
  </si>
  <si>
    <t>Total, Census Consolidated Subdivision 8M</t>
  </si>
  <si>
    <t>8N</t>
  </si>
  <si>
    <t>Change Islands</t>
  </si>
  <si>
    <t>Fogo</t>
  </si>
  <si>
    <t>Joe Batt's Arm-Barr'd Islands-Shoal Bay</t>
  </si>
  <si>
    <t>Seldom-Little Seldom</t>
  </si>
  <si>
    <t>Tilting</t>
  </si>
  <si>
    <t>Unorganized CSD 8N</t>
  </si>
  <si>
    <t>Deep Bay</t>
  </si>
  <si>
    <t>Fogo Island Centre</t>
  </si>
  <si>
    <t>Island Harbour</t>
  </si>
  <si>
    <t>Stag Harbour</t>
  </si>
  <si>
    <t>Total, Census Consolidated Subdivision 8N</t>
  </si>
  <si>
    <t>8O</t>
  </si>
  <si>
    <t>Burlington</t>
  </si>
  <si>
    <t>Middle Arm</t>
  </si>
  <si>
    <t>Nippers Harbour</t>
  </si>
  <si>
    <t>Tilt Cove</t>
  </si>
  <si>
    <t>Unorganized CSD 8O</t>
  </si>
  <si>
    <t>Round Harbour</t>
  </si>
  <si>
    <t>Shoe Cove, Notre Dame Bay</t>
  </si>
  <si>
    <t>Snooks Arm</t>
  </si>
  <si>
    <t>Total, Census Consolidated Subdivision 8O</t>
  </si>
  <si>
    <t>8P</t>
  </si>
  <si>
    <t>King's Point</t>
  </si>
  <si>
    <t>Unorganized CSD 8P</t>
  </si>
  <si>
    <t>Harry's Harbour</t>
  </si>
  <si>
    <t>Jackson's Cove</t>
  </si>
  <si>
    <t>Langdon's Cove</t>
  </si>
  <si>
    <t>Nickey's Nose Cove</t>
  </si>
  <si>
    <t>Rattling Brook</t>
  </si>
  <si>
    <t>Silverdale</t>
  </si>
  <si>
    <t>Total, Census Consolidated Subdivision 8P</t>
  </si>
  <si>
    <t>Census Division 9</t>
  </si>
  <si>
    <t>9A</t>
  </si>
  <si>
    <t>Glenburnie-Birchy Head-Shoal Brook</t>
  </si>
  <si>
    <t>Norris Point</t>
  </si>
  <si>
    <t>Rocky Harbour</t>
  </si>
  <si>
    <t>Sally's Cove</t>
  </si>
  <si>
    <t>Trout River</t>
  </si>
  <si>
    <t>Woody Point</t>
  </si>
  <si>
    <t>Unorganized CSD 9A</t>
  </si>
  <si>
    <t>Bonne Bay Big Pond</t>
  </si>
  <si>
    <t>Wiltondale</t>
  </si>
  <si>
    <t>Total, Census Consolidated Subdivision 9A</t>
  </si>
  <si>
    <t>9C</t>
  </si>
  <si>
    <t>Anchor Point</t>
  </si>
  <si>
    <t>Bird Cove</t>
  </si>
  <si>
    <t>Flower's Cove</t>
  </si>
  <si>
    <t>Unorganized CSD 9C</t>
  </si>
  <si>
    <t>Bartletts Harbour</t>
  </si>
  <si>
    <t>Bear Cove</t>
  </si>
  <si>
    <t>Big Brook</t>
  </si>
  <si>
    <t>Black Duck Cove, Northern Peninsula</t>
  </si>
  <si>
    <t>Blue Cove</t>
  </si>
  <si>
    <t>Brig Bay</t>
  </si>
  <si>
    <t>Castors River North</t>
  </si>
  <si>
    <t>Castors River South</t>
  </si>
  <si>
    <t>Deadmans Cove</t>
  </si>
  <si>
    <t>Eddies Cove</t>
  </si>
  <si>
    <t>Forresters Point</t>
  </si>
  <si>
    <t>Green Island Brook</t>
  </si>
  <si>
    <t>Green Island Cove</t>
  </si>
  <si>
    <t>Lower Cove, Northern Peninsula</t>
  </si>
  <si>
    <t>Nameless Cove</t>
  </si>
  <si>
    <t>New Ferolle</t>
  </si>
  <si>
    <t>Pigeon Cove</t>
  </si>
  <si>
    <t>Pines Cove</t>
  </si>
  <si>
    <t>Plum Point</t>
  </si>
  <si>
    <t>Pond Cove</t>
  </si>
  <si>
    <t>Reefs Harbour</t>
  </si>
  <si>
    <t>Sandy Cove, Northern Peninsula</t>
  </si>
  <si>
    <t>Savage Cove</t>
  </si>
  <si>
    <t>Shoal Cove East</t>
  </si>
  <si>
    <t>Shoal Cove West</t>
  </si>
  <si>
    <t>St. Barbe</t>
  </si>
  <si>
    <t>Total, Census Consolidated Subdivision 9C</t>
  </si>
  <si>
    <t>9D</t>
  </si>
  <si>
    <t>Cook's Harbour</t>
  </si>
  <si>
    <t>Goose Cove East</t>
  </si>
  <si>
    <t>Raleigh</t>
  </si>
  <si>
    <t>St. Anthony</t>
  </si>
  <si>
    <t>St. Lunaire-Griquet</t>
  </si>
  <si>
    <t>Unorganized CSD 9D</t>
  </si>
  <si>
    <t>Great Brehat</t>
  </si>
  <si>
    <t>Hay Cove</t>
  </si>
  <si>
    <t>L'Anse-aux-Meadows</t>
  </si>
  <si>
    <t>Noddy Bay</t>
  </si>
  <si>
    <t>Quirpon</t>
  </si>
  <si>
    <t>St. Anthony Bight</t>
  </si>
  <si>
    <t>St. Carols</t>
  </si>
  <si>
    <t>Straitsview</t>
  </si>
  <si>
    <t>Total, Census Consolidated Subdivision 9D</t>
  </si>
  <si>
    <t>9F</t>
  </si>
  <si>
    <t>Bide Arm</t>
  </si>
  <si>
    <t>Conche</t>
  </si>
  <si>
    <t>Englee</t>
  </si>
  <si>
    <t>Great Harbour Deep</t>
  </si>
  <si>
    <t>Main Brook</t>
  </si>
  <si>
    <t>Roddickton</t>
  </si>
  <si>
    <t>Unorganized CSD 9F</t>
  </si>
  <si>
    <t>Croque</t>
  </si>
  <si>
    <t>St. Julien's</t>
  </si>
  <si>
    <t>Total, Census Consolidated Subdivision 9F</t>
  </si>
  <si>
    <t>Notes:</t>
  </si>
  <si>
    <t>9G</t>
  </si>
  <si>
    <t>Hawke's Bay</t>
  </si>
  <si>
    <t>Port au Choix</t>
  </si>
  <si>
    <t>Port Saunders</t>
  </si>
  <si>
    <t>River of Ponds</t>
  </si>
  <si>
    <t>Unorganized CSD 9G</t>
  </si>
  <si>
    <t>Barr'd Harbour</t>
  </si>
  <si>
    <t>Eddies Cove West</t>
  </si>
  <si>
    <t>Total, Census Consolidated Subdivision 9G</t>
  </si>
  <si>
    <t>9H</t>
  </si>
  <si>
    <t>Bellburns</t>
  </si>
  <si>
    <t>Cow Head</t>
  </si>
  <si>
    <t>Daniel's Harbour</t>
  </si>
  <si>
    <t>Parsons Pond</t>
  </si>
  <si>
    <t>St. Paul's</t>
  </si>
  <si>
    <t>Unorganized CSD 9H</t>
  </si>
  <si>
    <t>Portland Creek</t>
  </si>
  <si>
    <t>Three Mile Rock</t>
  </si>
  <si>
    <t>Total, Census Consolidated Subdivision 9H</t>
  </si>
  <si>
    <t>Census Division 10</t>
  </si>
  <si>
    <t>10A</t>
  </si>
  <si>
    <t>Forteau</t>
  </si>
  <si>
    <t>L'Anse au Clair</t>
  </si>
  <si>
    <t>L'Anse au Loup, Labrador</t>
  </si>
  <si>
    <t>Pinware</t>
  </si>
  <si>
    <t>Red Bay</t>
  </si>
  <si>
    <t>West St. Modeste</t>
  </si>
  <si>
    <t>Unorganized CSD 10A</t>
  </si>
  <si>
    <t>Capstan Island</t>
  </si>
  <si>
    <t>L'Anse-Amour</t>
  </si>
  <si>
    <t>Total, Census Consolidated Subdivision 10A</t>
  </si>
  <si>
    <t>10B</t>
  </si>
  <si>
    <t>Cartwright</t>
  </si>
  <si>
    <t>Charlottetown, Labrador</t>
  </si>
  <si>
    <t>Mary's Harbour</t>
  </si>
  <si>
    <t>Port Hope Simpson</t>
  </si>
  <si>
    <t>St. Lewis</t>
  </si>
  <si>
    <t>Unorganized CSD 10B</t>
  </si>
  <si>
    <t>Black Tickle</t>
  </si>
  <si>
    <t>Domino</t>
  </si>
  <si>
    <t>Lodge Bay</t>
  </si>
  <si>
    <t>Norman Bay</t>
  </si>
  <si>
    <t>Paradise River</t>
  </si>
  <si>
    <t>Pinsents Arm</t>
  </si>
  <si>
    <t>Williams Harbour</t>
  </si>
  <si>
    <t>Total, Census Consolidated Subdivision 10B</t>
  </si>
  <si>
    <t>10C</t>
  </si>
  <si>
    <t>Happy Valley-Goose Bay</t>
  </si>
  <si>
    <t>North West River</t>
  </si>
  <si>
    <t>Rigolet</t>
  </si>
  <si>
    <t>Unorganized CSD 10C</t>
  </si>
  <si>
    <t>Mud Lake</t>
  </si>
  <si>
    <t>Total, Census Consolidated Subdivision 10C</t>
  </si>
  <si>
    <t>10D</t>
  </si>
  <si>
    <t>Labrador City</t>
  </si>
  <si>
    <t>Wabush</t>
  </si>
  <si>
    <t>Unorganized CSD 10D</t>
  </si>
  <si>
    <t>Churchill Falls</t>
  </si>
  <si>
    <t>Total, Census Consolidated Subdivision 10D</t>
  </si>
  <si>
    <t>10E</t>
  </si>
  <si>
    <t>Hopedale</t>
  </si>
  <si>
    <t>Makkovik</t>
  </si>
  <si>
    <t>Nain</t>
  </si>
  <si>
    <t>Postville</t>
  </si>
  <si>
    <t>Unorganized CSD 10E</t>
  </si>
  <si>
    <t>Davis Inlet</t>
  </si>
  <si>
    <t>Total, Census Consolidated Subdivision 10E</t>
  </si>
  <si>
    <r>
      <t>Goobies</t>
    </r>
    <r>
      <rPr>
        <i/>
        <vertAlign val="superscript"/>
        <sz val="10"/>
        <rFont val="Times New Roman"/>
        <family val="1"/>
      </rPr>
      <t xml:space="preserve"> 1</t>
    </r>
  </si>
  <si>
    <r>
      <t xml:space="preserve">1 </t>
    </r>
    <r>
      <rPr>
        <sz val="10"/>
        <rFont val="Times New Roman"/>
        <family val="1"/>
      </rPr>
      <t>The figure for Goobies includes Goobies Siding.</t>
    </r>
  </si>
  <si>
    <r>
      <t xml:space="preserve">Broad Cove, Trinity Bay </t>
    </r>
    <r>
      <rPr>
        <i/>
        <vertAlign val="superscript"/>
        <sz val="10"/>
        <rFont val="Times New Roman"/>
        <family val="1"/>
      </rPr>
      <t>1</t>
    </r>
  </si>
  <si>
    <r>
      <t>Dildo</t>
    </r>
    <r>
      <rPr>
        <i/>
        <vertAlign val="superscript"/>
        <sz val="10"/>
        <rFont val="Times New Roman"/>
        <family val="1"/>
      </rPr>
      <t xml:space="preserve"> 2</t>
    </r>
  </si>
  <si>
    <r>
      <t>Sibleys Cove</t>
    </r>
    <r>
      <rPr>
        <i/>
        <vertAlign val="superscript"/>
        <sz val="10"/>
        <rFont val="Times New Roman"/>
        <family val="1"/>
      </rPr>
      <t xml:space="preserve"> 3</t>
    </r>
  </si>
  <si>
    <r>
      <t xml:space="preserve">1 </t>
    </r>
    <r>
      <rPr>
        <sz val="10"/>
        <rFont val="Times New Roman"/>
        <family val="1"/>
      </rPr>
      <t>The population of Broad Cove was estimated for 1991.</t>
    </r>
  </si>
  <si>
    <r>
      <t xml:space="preserve">2 </t>
    </r>
    <r>
      <rPr>
        <sz val="10"/>
        <rFont val="Times New Roman"/>
        <family val="1"/>
      </rPr>
      <t>The figure for Dildo includes New Harbour.  The population was estimated for 1991.</t>
    </r>
  </si>
  <si>
    <r>
      <t xml:space="preserve">3 </t>
    </r>
    <r>
      <rPr>
        <sz val="10"/>
        <rFont val="Times New Roman"/>
        <family val="1"/>
      </rPr>
      <t>The figure for Sibleys Cove includes both Brownsdale and Lead Cove.</t>
    </r>
  </si>
  <si>
    <r>
      <t>Burnt Point</t>
    </r>
    <r>
      <rPr>
        <i/>
        <vertAlign val="superscript"/>
        <sz val="10"/>
        <rFont val="Times New Roman"/>
        <family val="1"/>
      </rPr>
      <t xml:space="preserve"> 1</t>
    </r>
  </si>
  <si>
    <r>
      <t>Caplin Cove, Conception Bay</t>
    </r>
    <r>
      <rPr>
        <i/>
        <vertAlign val="superscript"/>
        <sz val="10"/>
        <rFont val="Times New Roman"/>
        <family val="1"/>
      </rPr>
      <t xml:space="preserve"> 2</t>
    </r>
  </si>
  <si>
    <r>
      <t>Freshwater, Carbonear</t>
    </r>
    <r>
      <rPr>
        <i/>
        <vertAlign val="superscript"/>
        <sz val="10"/>
        <rFont val="Times New Roman"/>
        <family val="1"/>
      </rPr>
      <t xml:space="preserve"> 3</t>
    </r>
  </si>
  <si>
    <r>
      <t xml:space="preserve">1  </t>
    </r>
    <r>
      <rPr>
        <sz val="10"/>
        <rFont val="Times New Roman"/>
        <family val="1"/>
      </rPr>
      <t>The figure for Burnt Point includes Gull Island.</t>
    </r>
  </si>
  <si>
    <r>
      <t>2</t>
    </r>
    <r>
      <rPr>
        <sz val="10"/>
        <rFont val="Times New Roman"/>
        <family val="1"/>
      </rPr>
      <t xml:space="preserve"> The figure for Caplin Cove includes Besom Cove.</t>
    </r>
  </si>
  <si>
    <r>
      <t xml:space="preserve">3 </t>
    </r>
    <r>
      <rPr>
        <sz val="10"/>
        <rFont val="Times New Roman"/>
        <family val="1"/>
      </rPr>
      <t>The figure for Freshwater includes Clown's Cove.</t>
    </r>
  </si>
  <si>
    <r>
      <t>Hibbs Cove</t>
    </r>
    <r>
      <rPr>
        <i/>
        <vertAlign val="superscript"/>
        <sz val="10"/>
        <rFont val="Times New Roman"/>
        <family val="1"/>
      </rPr>
      <t xml:space="preserve"> 1</t>
    </r>
  </si>
  <si>
    <r>
      <t>Port de Grave</t>
    </r>
    <r>
      <rPr>
        <i/>
        <vertAlign val="superscript"/>
        <sz val="10"/>
        <rFont val="Times New Roman"/>
        <family val="1"/>
      </rPr>
      <t xml:space="preserve"> 2</t>
    </r>
  </si>
  <si>
    <r>
      <t>Makinsons</t>
    </r>
    <r>
      <rPr>
        <i/>
        <vertAlign val="superscript"/>
        <sz val="10"/>
        <rFont val="Times New Roman"/>
        <family val="1"/>
      </rPr>
      <t xml:space="preserve"> 3</t>
    </r>
  </si>
  <si>
    <r>
      <t>Georgetown</t>
    </r>
    <r>
      <rPr>
        <i/>
        <vertAlign val="superscript"/>
        <sz val="10"/>
        <rFont val="Times New Roman"/>
        <family val="1"/>
      </rPr>
      <t xml:space="preserve"> 4</t>
    </r>
  </si>
  <si>
    <r>
      <t xml:space="preserve">1 </t>
    </r>
    <r>
      <rPr>
        <sz val="10"/>
        <rFont val="Times New Roman"/>
        <family val="1"/>
      </rPr>
      <t>The figure for Hibbs Cove includes Pick Eyes.</t>
    </r>
  </si>
  <si>
    <r>
      <t xml:space="preserve">2 </t>
    </r>
    <r>
      <rPr>
        <sz val="10"/>
        <rFont val="Times New Roman"/>
        <family val="1"/>
      </rPr>
      <t>The figure for Port de Grave includes both Blow Me Down and Ship Cove.</t>
    </r>
  </si>
  <si>
    <r>
      <t xml:space="preserve">3 </t>
    </r>
    <r>
      <rPr>
        <sz val="10"/>
        <rFont val="Times New Roman"/>
        <family val="1"/>
      </rPr>
      <t>The figure for Makinsons includes Emerald Vale, Goulds Road, Juniper Stump and Turks Water.</t>
    </r>
  </si>
  <si>
    <r>
      <t xml:space="preserve">4 </t>
    </r>
    <r>
      <rPr>
        <sz val="10"/>
        <rFont val="Times New Roman"/>
        <family val="1"/>
      </rPr>
      <t>The figure for Georgetown includes Three Isle Pond.</t>
    </r>
  </si>
  <si>
    <r>
      <t>Bauline East</t>
    </r>
    <r>
      <rPr>
        <i/>
        <vertAlign val="superscript"/>
        <sz val="10"/>
        <rFont val="Times New Roman"/>
        <family val="1"/>
      </rPr>
      <t xml:space="preserve"> 1</t>
    </r>
  </si>
  <si>
    <r>
      <t xml:space="preserve">1 </t>
    </r>
    <r>
      <rPr>
        <sz val="10"/>
        <rFont val="Times New Roman"/>
        <family val="1"/>
      </rPr>
      <t>The figure for Bauline East includes St. Michaels.</t>
    </r>
  </si>
  <si>
    <r>
      <t xml:space="preserve">Total, Census Consolidated Subdivision 1Z  </t>
    </r>
    <r>
      <rPr>
        <b/>
        <vertAlign val="superscript"/>
        <sz val="10"/>
        <rFont val="Times New Roman"/>
        <family val="1"/>
      </rPr>
      <t>1</t>
    </r>
  </si>
  <si>
    <r>
      <t xml:space="preserve">1 </t>
    </r>
    <r>
      <rPr>
        <sz val="10"/>
        <rFont val="Times New Roman"/>
        <family val="1"/>
      </rPr>
      <t>Also known as the St. John's Census Metropolitan Area (CMA)</t>
    </r>
  </si>
  <si>
    <r>
      <t>Garden Cove</t>
    </r>
    <r>
      <rPr>
        <i/>
        <vertAlign val="superscript"/>
        <sz val="10"/>
        <rFont val="Times New Roman"/>
        <family val="1"/>
      </rPr>
      <t xml:space="preserve"> 1</t>
    </r>
  </si>
  <si>
    <r>
      <t>North Harbour, Placentia Bay</t>
    </r>
    <r>
      <rPr>
        <i/>
        <vertAlign val="superscript"/>
        <sz val="10"/>
        <rFont val="Times New Roman"/>
        <family val="1"/>
      </rPr>
      <t xml:space="preserve"> 2</t>
    </r>
  </si>
  <si>
    <r>
      <t xml:space="preserve">1 </t>
    </r>
    <r>
      <rPr>
        <sz val="10"/>
        <rFont val="Times New Roman"/>
        <family val="1"/>
      </rPr>
      <t>The figure for Garden Cove includes Black River.</t>
    </r>
  </si>
  <si>
    <r>
      <t xml:space="preserve">2 </t>
    </r>
    <r>
      <rPr>
        <sz val="10"/>
        <rFont val="Times New Roman"/>
        <family val="1"/>
      </rPr>
      <t>The figure for North Harbour includes Goose Cove.</t>
    </r>
  </si>
  <si>
    <r>
      <t>Samiajij Miawpukek</t>
    </r>
    <r>
      <rPr>
        <vertAlign val="superscript"/>
        <sz val="10"/>
        <rFont val="Times New Roman"/>
        <family val="1"/>
      </rPr>
      <t xml:space="preserve"> 1</t>
    </r>
  </si>
  <si>
    <r>
      <t xml:space="preserve">1 </t>
    </r>
    <r>
      <rPr>
        <sz val="10"/>
        <rFont val="Times New Roman"/>
        <family val="1"/>
      </rPr>
      <t>The figure for Samiajij Miawpukek includes Conne River.  Unorganized CSD 3D figures for 1991 will      differ from official Census counts for this reason.</t>
    </r>
  </si>
  <si>
    <r>
      <t>Doyles</t>
    </r>
    <r>
      <rPr>
        <i/>
        <vertAlign val="superscript"/>
        <sz val="10"/>
        <rFont val="Times New Roman"/>
        <family val="1"/>
      </rPr>
      <t xml:space="preserve"> 1</t>
    </r>
  </si>
  <si>
    <r>
      <t>Searston</t>
    </r>
    <r>
      <rPr>
        <i/>
        <vertAlign val="superscript"/>
        <sz val="10"/>
        <rFont val="Times New Roman"/>
        <family val="1"/>
      </rPr>
      <t xml:space="preserve"> 2</t>
    </r>
  </si>
  <si>
    <r>
      <t>Robinsons</t>
    </r>
    <r>
      <rPr>
        <i/>
        <vertAlign val="superscript"/>
        <sz val="10"/>
        <rFont val="Times New Roman"/>
        <family val="1"/>
      </rPr>
      <t xml:space="preserve"> 3</t>
    </r>
  </si>
  <si>
    <r>
      <t xml:space="preserve">1 </t>
    </r>
    <r>
      <rPr>
        <sz val="10"/>
        <rFont val="Times New Roman"/>
        <family val="1"/>
      </rPr>
      <t>The figure for Doyles includes Benoit's Siding.</t>
    </r>
  </si>
  <si>
    <r>
      <t xml:space="preserve">2 </t>
    </r>
    <r>
      <rPr>
        <sz val="10"/>
        <rFont val="Times New Roman"/>
        <family val="1"/>
      </rPr>
      <t>The figure for Searston includes The Block.</t>
    </r>
  </si>
  <si>
    <r>
      <t xml:space="preserve">3 </t>
    </r>
    <r>
      <rPr>
        <sz val="10"/>
        <rFont val="Times New Roman"/>
        <family val="1"/>
      </rPr>
      <t>The figure for Robinsons includes both Robinsons Junction and Robinsons Station.</t>
    </r>
  </si>
  <si>
    <r>
      <t>Flat Bay</t>
    </r>
    <r>
      <rPr>
        <i/>
        <vertAlign val="superscript"/>
        <sz val="10"/>
        <rFont val="Times New Roman"/>
        <family val="1"/>
      </rPr>
      <t xml:space="preserve"> 1</t>
    </r>
  </si>
  <si>
    <r>
      <t xml:space="preserve">1 </t>
    </r>
    <r>
      <rPr>
        <sz val="10"/>
        <rFont val="Times New Roman"/>
        <family val="1"/>
      </rPr>
      <t>The figure for Flat Bay includes both Flat Bay West and Youngs Cove.</t>
    </r>
  </si>
  <si>
    <r>
      <t>West Bay</t>
    </r>
    <r>
      <rPr>
        <i/>
        <vertAlign val="superscript"/>
        <sz val="10"/>
        <rFont val="Times New Roman"/>
        <family val="1"/>
      </rPr>
      <t xml:space="preserve"> 1</t>
    </r>
  </si>
  <si>
    <r>
      <t xml:space="preserve">1 </t>
    </r>
    <r>
      <rPr>
        <sz val="10"/>
        <rFont val="Times New Roman"/>
        <family val="1"/>
      </rPr>
      <t>The figure for West Bay includes West Bay Centre.</t>
    </r>
  </si>
  <si>
    <r>
      <t>Little Rapids</t>
    </r>
    <r>
      <rPr>
        <i/>
        <vertAlign val="superscript"/>
        <sz val="10"/>
        <rFont val="Times New Roman"/>
        <family val="1"/>
      </rPr>
      <t xml:space="preserve"> 1</t>
    </r>
  </si>
  <si>
    <r>
      <t xml:space="preserve">1 </t>
    </r>
    <r>
      <rPr>
        <sz val="10"/>
        <rFont val="Times New Roman"/>
        <family val="1"/>
      </rPr>
      <t>The population of Little Rapids was estimated for 1996.</t>
    </r>
  </si>
  <si>
    <r>
      <t>Lethbridge</t>
    </r>
    <r>
      <rPr>
        <i/>
        <vertAlign val="superscript"/>
        <sz val="10"/>
        <rFont val="Times New Roman"/>
        <family val="1"/>
      </rPr>
      <t xml:space="preserve"> 1</t>
    </r>
  </si>
  <si>
    <r>
      <t>Princeton</t>
    </r>
    <r>
      <rPr>
        <i/>
        <vertAlign val="superscript"/>
        <sz val="10"/>
        <rFont val="Times New Roman"/>
        <family val="1"/>
      </rPr>
      <t xml:space="preserve"> 2</t>
    </r>
  </si>
  <si>
    <r>
      <t xml:space="preserve">1 </t>
    </r>
    <r>
      <rPr>
        <sz val="10"/>
        <rFont val="Times New Roman"/>
        <family val="1"/>
      </rPr>
      <t>The figure for Lethbridge includes Morley's Siding.</t>
    </r>
  </si>
  <si>
    <r>
      <t xml:space="preserve">2 </t>
    </r>
    <r>
      <rPr>
        <sz val="10"/>
        <rFont val="Times New Roman"/>
        <family val="1"/>
      </rPr>
      <t>The figure for Princeton includes Princeton Big Pond.</t>
    </r>
  </si>
  <si>
    <r>
      <t>Trinity East</t>
    </r>
    <r>
      <rPr>
        <i/>
        <vertAlign val="superscript"/>
        <sz val="10"/>
        <rFont val="Times New Roman"/>
        <family val="1"/>
      </rPr>
      <t xml:space="preserve"> 1</t>
    </r>
  </si>
  <si>
    <r>
      <t>Burgoynes Cove</t>
    </r>
    <r>
      <rPr>
        <i/>
        <vertAlign val="superscript"/>
        <sz val="10"/>
        <rFont val="Times New Roman"/>
        <family val="1"/>
      </rPr>
      <t xml:space="preserve"> 2</t>
    </r>
  </si>
  <si>
    <r>
      <t xml:space="preserve">1 </t>
    </r>
    <r>
      <rPr>
        <sz val="10"/>
        <rFont val="Times New Roman"/>
        <family val="1"/>
      </rPr>
      <t>The figure for Trinity East for 1991 was adjusted to reflect the expansion of Port Rexton.</t>
    </r>
  </si>
  <si>
    <r>
      <t xml:space="preserve">2 </t>
    </r>
    <r>
      <rPr>
        <sz val="10"/>
        <rFont val="Times New Roman"/>
        <family val="1"/>
      </rPr>
      <t>The figure for Burgoynes Cove includes New Burnt Cove.</t>
    </r>
  </si>
  <si>
    <r>
      <t>Hickman's Harbour</t>
    </r>
    <r>
      <rPr>
        <i/>
        <vertAlign val="superscript"/>
        <sz val="10"/>
        <rFont val="Times New Roman"/>
        <family val="1"/>
      </rPr>
      <t xml:space="preserve"> 1</t>
    </r>
  </si>
  <si>
    <r>
      <t xml:space="preserve">1 </t>
    </r>
    <r>
      <rPr>
        <sz val="10"/>
        <rFont val="Times New Roman"/>
        <family val="1"/>
      </rPr>
      <t>The figure for Hickman's Harbour includes Robinson Bight.</t>
    </r>
  </si>
  <si>
    <r>
      <t>Cottrell's Cove</t>
    </r>
    <r>
      <rPr>
        <i/>
        <vertAlign val="superscript"/>
        <sz val="10"/>
        <rFont val="Times New Roman"/>
        <family val="1"/>
      </rPr>
      <t xml:space="preserve"> 1</t>
    </r>
  </si>
  <si>
    <r>
      <t>Laurenceton</t>
    </r>
    <r>
      <rPr>
        <i/>
        <vertAlign val="superscript"/>
        <sz val="10"/>
        <rFont val="Times New Roman"/>
        <family val="1"/>
      </rPr>
      <t xml:space="preserve"> 2</t>
    </r>
  </si>
  <si>
    <r>
      <t xml:space="preserve">1 </t>
    </r>
    <r>
      <rPr>
        <sz val="10"/>
        <rFont val="Times New Roman"/>
        <family val="1"/>
      </rPr>
      <t>The figure for Cottrell's Cove includes Moore's Cove.</t>
    </r>
  </si>
  <si>
    <r>
      <t xml:space="preserve">2 </t>
    </r>
    <r>
      <rPr>
        <sz val="10"/>
        <rFont val="Times New Roman"/>
        <family val="1"/>
      </rPr>
      <t>The figure for Laurenceton includes Burnt Arm.</t>
    </r>
  </si>
  <si>
    <r>
      <t>Cobb's Arm</t>
    </r>
    <r>
      <rPr>
        <i/>
        <vertAlign val="superscript"/>
        <sz val="10"/>
        <rFont val="Times New Roman"/>
        <family val="1"/>
      </rPr>
      <t xml:space="preserve"> 1</t>
    </r>
  </si>
  <si>
    <r>
      <t>Virgin Arm</t>
    </r>
    <r>
      <rPr>
        <i/>
        <vertAlign val="superscript"/>
        <sz val="10"/>
        <rFont val="Times New Roman"/>
        <family val="1"/>
      </rPr>
      <t xml:space="preserve"> 2</t>
    </r>
  </si>
  <si>
    <r>
      <t xml:space="preserve">1 </t>
    </r>
    <r>
      <rPr>
        <sz val="10"/>
        <rFont val="Times New Roman"/>
        <family val="1"/>
      </rPr>
      <t>The figure for Cobb's Arm includes Roger's Cove.</t>
    </r>
  </si>
  <si>
    <r>
      <t xml:space="preserve">2 </t>
    </r>
    <r>
      <rPr>
        <sz val="10"/>
        <rFont val="Times New Roman"/>
        <family val="1"/>
      </rPr>
      <t>The figure for Virgin Arm includes Carter's Cove, Parkview, Virgin Arm Point and Virgin Arm South.</t>
    </r>
  </si>
  <si>
    <r>
      <t>Smith's Harbour</t>
    </r>
    <r>
      <rPr>
        <i/>
        <vertAlign val="superscript"/>
        <sz val="10"/>
        <rFont val="Times New Roman"/>
        <family val="1"/>
      </rPr>
      <t xml:space="preserve"> 1</t>
    </r>
  </si>
  <si>
    <r>
      <t xml:space="preserve">1 </t>
    </r>
    <r>
      <rPr>
        <sz val="10"/>
        <rFont val="Times New Roman"/>
        <family val="1"/>
      </rPr>
      <t>The figure for Smith's Harbour includes Kings Island.</t>
    </r>
  </si>
  <si>
    <r>
      <t>Ship Cove, Northern Peninsula</t>
    </r>
    <r>
      <rPr>
        <i/>
        <vertAlign val="superscript"/>
        <sz val="10"/>
        <rFont val="Times New Roman"/>
        <family val="1"/>
      </rPr>
      <t xml:space="preserve"> 1</t>
    </r>
  </si>
  <si>
    <r>
      <t>Wild Bight</t>
    </r>
    <r>
      <rPr>
        <i/>
        <vertAlign val="superscript"/>
        <sz val="10"/>
        <rFont val="Times New Roman"/>
        <family val="1"/>
      </rPr>
      <t xml:space="preserve"> 2</t>
    </r>
  </si>
  <si>
    <r>
      <t xml:space="preserve">1 </t>
    </r>
    <r>
      <rPr>
        <sz val="10"/>
        <rFont val="Times New Roman"/>
        <family val="1"/>
      </rPr>
      <t>The figure for Ship Cove includes Cape Onion.</t>
    </r>
  </si>
  <si>
    <r>
      <t xml:space="preserve">2 </t>
    </r>
    <r>
      <rPr>
        <sz val="10"/>
        <rFont val="Times New Roman"/>
        <family val="1"/>
      </rPr>
      <t>The figure for Wild Bight includes Cape Norman.</t>
    </r>
  </si>
  <si>
    <t>Population of Communities by Consolidated Census Subdivision (CCS)</t>
  </si>
  <si>
    <t>Sheshatshiu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</si>
</sst>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0"/>
      <name val="Arial"/>
    </font>
    <font>
      <sz val="10"/>
      <name val="Times New Roman"/>
      <family val="1"/>
    </font>
    <font>
      <b/>
      <i/>
      <sz val="12"/>
      <name val="Times New Roman"/>
      <family val="1"/>
    </font>
    <font>
      <b/>
      <i/>
      <sz val="10"/>
      <name val="Times New Roman"/>
      <family val="1"/>
    </font>
    <font>
      <b/>
      <sz val="10"/>
      <name val="Times New Roman"/>
      <family val="1"/>
    </font>
    <font>
      <i/>
      <sz val="10"/>
      <name val="Times New Roman"/>
      <family val="1"/>
    </font>
    <font>
      <i/>
      <vertAlign val="superscript"/>
      <sz val="10"/>
      <name val="Times New Roman"/>
      <family val="1"/>
    </font>
    <font>
      <vertAlign val="superscript"/>
      <sz val="10"/>
      <name val="Times New Roman"/>
      <family val="1"/>
    </font>
    <font>
      <b/>
      <vertAlign val="superscript"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3" fontId="1" fillId="0" borderId="0" xfId="0" applyNumberFormat="1" applyFont="1"/>
    <xf numFmtId="3" fontId="2" fillId="0" borderId="0" xfId="0" applyNumberFormat="1" applyFont="1" applyAlignment="1">
      <alignment horizontal="left"/>
    </xf>
    <xf numFmtId="3" fontId="1" fillId="0" borderId="0" xfId="0" applyNumberFormat="1" applyFont="1" applyAlignment="1">
      <alignment horizontal="left"/>
    </xf>
    <xf numFmtId="3" fontId="1" fillId="0" borderId="0" xfId="0" applyNumberFormat="1" applyFont="1" applyAlignment="1">
      <alignment horizontal="center"/>
    </xf>
    <xf numFmtId="1" fontId="3" fillId="0" borderId="1" xfId="0" applyNumberFormat="1" applyFont="1" applyBorder="1" applyAlignment="1">
      <alignment horizontal="center" wrapText="1"/>
    </xf>
    <xf numFmtId="1" fontId="3" fillId="0" borderId="1" xfId="0" applyNumberFormat="1" applyFont="1" applyBorder="1" applyAlignment="1">
      <alignment horizontal="left" wrapText="1"/>
    </xf>
    <xf numFmtId="1" fontId="3" fillId="0" borderId="1" xfId="0" applyNumberFormat="1" applyFont="1" applyBorder="1" applyAlignment="1">
      <alignment horizontal="right" wrapText="1"/>
    </xf>
    <xf numFmtId="1" fontId="3" fillId="0" borderId="1" xfId="0" applyNumberFormat="1" applyFont="1" applyBorder="1" applyAlignment="1">
      <alignment wrapText="1"/>
    </xf>
    <xf numFmtId="1" fontId="3" fillId="0" borderId="0" xfId="0" applyNumberFormat="1" applyFont="1" applyBorder="1" applyAlignment="1">
      <alignment horizontal="center" wrapText="1"/>
    </xf>
    <xf numFmtId="1" fontId="3" fillId="0" borderId="0" xfId="0" applyNumberFormat="1" applyFont="1" applyBorder="1" applyAlignment="1">
      <alignment horizontal="left" wrapText="1"/>
    </xf>
    <xf numFmtId="1" fontId="3" fillId="0" borderId="0" xfId="0" applyNumberFormat="1" applyFont="1" applyBorder="1" applyAlignment="1">
      <alignment wrapText="1"/>
    </xf>
    <xf numFmtId="3" fontId="4" fillId="0" borderId="0" xfId="0" applyNumberFormat="1" applyFont="1"/>
    <xf numFmtId="3" fontId="4" fillId="0" borderId="0" xfId="0" applyNumberFormat="1" applyFont="1" applyAlignment="1">
      <alignment horizontal="center"/>
    </xf>
    <xf numFmtId="3" fontId="4" fillId="0" borderId="0" xfId="0" applyNumberFormat="1" applyFont="1" applyAlignment="1">
      <alignment horizontal="left"/>
    </xf>
    <xf numFmtId="3" fontId="4" fillId="0" borderId="0" xfId="0" applyNumberFormat="1" applyFont="1" applyAlignment="1">
      <alignment horizontal="right"/>
    </xf>
    <xf numFmtId="3" fontId="1" fillId="0" borderId="0" xfId="0" applyNumberFormat="1" applyFont="1" applyAlignment="1">
      <alignment horizontal="right"/>
    </xf>
    <xf numFmtId="3" fontId="5" fillId="0" borderId="0" xfId="0" applyNumberFormat="1" applyFont="1"/>
    <xf numFmtId="3" fontId="5" fillId="0" borderId="0" xfId="0" applyNumberFormat="1" applyFont="1" applyAlignment="1">
      <alignment horizontal="left"/>
    </xf>
    <xf numFmtId="3" fontId="5" fillId="0" borderId="0" xfId="0" applyNumberFormat="1" applyFont="1" applyAlignment="1">
      <alignment horizontal="center"/>
    </xf>
    <xf numFmtId="3" fontId="4" fillId="0" borderId="2" xfId="0" applyNumberFormat="1" applyFont="1" applyBorder="1" applyAlignment="1">
      <alignment horizontal="center"/>
    </xf>
    <xf numFmtId="3" fontId="4" fillId="0" borderId="2" xfId="0" applyNumberFormat="1" applyFont="1" applyBorder="1" applyAlignment="1">
      <alignment horizontal="left"/>
    </xf>
    <xf numFmtId="3" fontId="4" fillId="0" borderId="2" xfId="0" applyNumberFormat="1" applyFont="1" applyBorder="1"/>
    <xf numFmtId="3" fontId="4" fillId="0" borderId="2" xfId="0" applyNumberFormat="1" applyFont="1" applyBorder="1" applyAlignment="1">
      <alignment horizontal="right"/>
    </xf>
    <xf numFmtId="3" fontId="4" fillId="0" borderId="0" xfId="0" applyNumberFormat="1" applyFont="1" applyBorder="1" applyAlignment="1">
      <alignment horizontal="center"/>
    </xf>
    <xf numFmtId="3" fontId="4" fillId="0" borderId="0" xfId="0" applyNumberFormat="1" applyFont="1" applyBorder="1" applyAlignment="1">
      <alignment horizontal="left"/>
    </xf>
    <xf numFmtId="3" fontId="4" fillId="0" borderId="0" xfId="0" applyNumberFormat="1" applyFont="1" applyBorder="1"/>
    <xf numFmtId="3" fontId="4" fillId="0" borderId="0" xfId="0" applyNumberFormat="1" applyFont="1" applyBorder="1" applyAlignment="1">
      <alignment horizontal="right"/>
    </xf>
    <xf numFmtId="0" fontId="1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7" fillId="0" borderId="0" xfId="0" applyFont="1"/>
    <xf numFmtId="3" fontId="1" fillId="0" borderId="0" xfId="0" applyNumberFormat="1" applyFont="1" applyBorder="1"/>
    <xf numFmtId="3" fontId="1" fillId="0" borderId="0" xfId="0" applyNumberFormat="1" applyFont="1" applyBorder="1" applyAlignment="1">
      <alignment horizontal="center"/>
    </xf>
    <xf numFmtId="3" fontId="1" fillId="0" borderId="0" xfId="0" applyNumberFormat="1" applyFont="1" applyBorder="1" applyAlignment="1">
      <alignment horizontal="left"/>
    </xf>
    <xf numFmtId="3" fontId="1" fillId="0" borderId="0" xfId="0" applyNumberFormat="1" applyFont="1" applyBorder="1" applyAlignment="1">
      <alignment horizontal="right"/>
    </xf>
    <xf numFmtId="3" fontId="1" fillId="0" borderId="2" xfId="0" applyNumberFormat="1" applyFont="1" applyBorder="1"/>
    <xf numFmtId="1" fontId="3" fillId="0" borderId="1" xfId="0" applyNumberFormat="1" applyFont="1" applyBorder="1" applyAlignment="1">
      <alignment horizontal="center" wrapText="1"/>
    </xf>
    <xf numFmtId="0" fontId="7" fillId="0" borderId="0" xfId="0" applyFont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63"/>
  <sheetViews>
    <sheetView tabSelected="1" workbookViewId="0">
      <selection activeCell="B3" sqref="B3"/>
    </sheetView>
  </sheetViews>
  <sheetFormatPr defaultRowHeight="12.75" x14ac:dyDescent="0.2"/>
  <cols>
    <col min="1" max="1" width="9.140625" style="1"/>
    <col min="2" max="2" width="5.42578125" style="4" customWidth="1"/>
    <col min="3" max="3" width="8.7109375" style="3" hidden="1" customWidth="1"/>
    <col min="4" max="4" width="10.7109375" style="4" customWidth="1"/>
    <col min="5" max="5" width="8.7109375" style="1" customWidth="1"/>
    <col min="6" max="6" width="50.7109375" style="1" customWidth="1"/>
    <col min="7" max="7" width="7.7109375" style="16" customWidth="1"/>
    <col min="8" max="8" width="9.7109375" style="16" customWidth="1"/>
    <col min="9" max="9" width="9.140625" style="1"/>
    <col min="10" max="16" width="0" style="1" hidden="1" customWidth="1"/>
    <col min="17" max="16384" width="9.140625" style="1"/>
  </cols>
  <sheetData>
    <row r="1" spans="1:11" ht="15.75" x14ac:dyDescent="0.25">
      <c r="B1" s="2" t="s">
        <v>993</v>
      </c>
      <c r="G1" s="1"/>
      <c r="H1" s="1"/>
    </row>
    <row r="2" spans="1:11" ht="15.75" x14ac:dyDescent="0.25">
      <c r="B2" s="2" t="s">
        <v>0</v>
      </c>
      <c r="G2" s="1"/>
      <c r="H2" s="1"/>
    </row>
    <row r="3" spans="1:11" ht="15.75" x14ac:dyDescent="0.25">
      <c r="A3" s="2"/>
      <c r="G3" s="1"/>
      <c r="H3" s="1"/>
    </row>
    <row r="4" spans="1:11" x14ac:dyDescent="0.2">
      <c r="A4" s="4"/>
      <c r="G4" s="1"/>
      <c r="H4" s="1"/>
    </row>
    <row r="5" spans="1:11" s="8" customFormat="1" ht="27" customHeight="1" x14ac:dyDescent="0.25">
      <c r="A5" s="5"/>
      <c r="B5" s="5" t="s">
        <v>1</v>
      </c>
      <c r="C5" s="6" t="s">
        <v>2</v>
      </c>
      <c r="D5" s="5" t="s">
        <v>3</v>
      </c>
      <c r="E5" s="37" t="s">
        <v>4</v>
      </c>
      <c r="F5" s="37"/>
      <c r="G5" s="7">
        <v>1991</v>
      </c>
      <c r="H5" s="7">
        <v>1996</v>
      </c>
    </row>
    <row r="6" spans="1:11" s="11" customFormat="1" ht="13.5" x14ac:dyDescent="0.25">
      <c r="A6" s="9"/>
      <c r="B6" s="9"/>
      <c r="C6" s="10"/>
      <c r="D6" s="9"/>
    </row>
    <row r="7" spans="1:11" s="12" customFormat="1" ht="15.75" customHeight="1" x14ac:dyDescent="0.2">
      <c r="B7" s="13"/>
      <c r="C7" s="14"/>
      <c r="D7" s="13" t="s">
        <v>5</v>
      </c>
      <c r="E7" s="14" t="s">
        <v>6</v>
      </c>
      <c r="F7" s="14"/>
      <c r="G7" s="15">
        <f>+G9+G277+G379+G457+G551+G616+G658+G836+G1031+G1138</f>
        <v>568474</v>
      </c>
      <c r="H7" s="15">
        <f>+H9+H277+H379+H457+H551+H616+H658+H836+H1031+H1138</f>
        <v>551792</v>
      </c>
    </row>
    <row r="8" spans="1:11" s="12" customFormat="1" ht="13.5" customHeight="1" x14ac:dyDescent="0.2">
      <c r="B8" s="13"/>
      <c r="C8" s="14"/>
      <c r="D8" s="13"/>
      <c r="E8" s="14"/>
      <c r="F8" s="14"/>
      <c r="G8" s="15"/>
      <c r="H8" s="15"/>
    </row>
    <row r="9" spans="1:11" s="12" customFormat="1" ht="15.75" customHeight="1" x14ac:dyDescent="0.2">
      <c r="B9" s="13"/>
      <c r="C9" s="14"/>
      <c r="D9" s="13" t="s">
        <v>5</v>
      </c>
      <c r="E9" s="14" t="s">
        <v>7</v>
      </c>
      <c r="F9" s="14"/>
      <c r="G9" s="12">
        <f>+G28+G37+G50+G56+G69+G82+G106+G116+G124+G133+G139+G148+G159+G166+G184+G192+G211+G222+G239+G248+G257+G273</f>
        <v>253203</v>
      </c>
      <c r="H9" s="12">
        <f>+H28+H37+H50+H56+H69+H82+H106+H116+H124+H133+H139+H148+H159+H166+H184+H192+H211+H222+H239+H248+H257+H273</f>
        <v>251523</v>
      </c>
    </row>
    <row r="10" spans="1:11" ht="18.75" customHeight="1" x14ac:dyDescent="0.2">
      <c r="B10" s="4" t="s">
        <v>8</v>
      </c>
      <c r="C10" s="3" t="s">
        <v>2</v>
      </c>
      <c r="D10" s="4" t="s">
        <v>5</v>
      </c>
      <c r="E10" s="1" t="s">
        <v>9</v>
      </c>
      <c r="G10" s="16">
        <v>1106</v>
      </c>
      <c r="H10" s="16">
        <v>1115</v>
      </c>
      <c r="J10" s="1">
        <f>SUMIF($E10:$E1195,"Between Communities",G10:G1195)</f>
        <v>0</v>
      </c>
      <c r="K10" s="1">
        <f>SUMIF($E10:$E1195,"Between Communities",H10:H1195)</f>
        <v>0</v>
      </c>
    </row>
    <row r="11" spans="1:11" ht="15.75" customHeight="1" x14ac:dyDescent="0.2">
      <c r="B11" s="4" t="s">
        <v>8</v>
      </c>
      <c r="C11" s="3" t="s">
        <v>2</v>
      </c>
      <c r="D11" s="4" t="s">
        <v>5</v>
      </c>
      <c r="E11" s="1" t="s">
        <v>10</v>
      </c>
      <c r="G11" s="16">
        <v>435</v>
      </c>
      <c r="H11" s="16">
        <v>394</v>
      </c>
    </row>
    <row r="12" spans="1:11" ht="15.75" customHeight="1" x14ac:dyDescent="0.2">
      <c r="B12" s="4" t="s">
        <v>8</v>
      </c>
      <c r="C12" s="3" t="s">
        <v>2</v>
      </c>
      <c r="D12" s="4" t="s">
        <v>5</v>
      </c>
      <c r="E12" s="1" t="s">
        <v>11</v>
      </c>
      <c r="G12" s="16">
        <v>638</v>
      </c>
      <c r="H12" s="16">
        <v>575</v>
      </c>
    </row>
    <row r="13" spans="1:11" ht="15.75" customHeight="1" x14ac:dyDescent="0.2">
      <c r="B13" s="4" t="s">
        <v>8</v>
      </c>
      <c r="C13" s="3" t="s">
        <v>2</v>
      </c>
      <c r="D13" s="4" t="s">
        <v>5</v>
      </c>
      <c r="E13" s="1" t="s">
        <v>12</v>
      </c>
      <c r="G13" s="16">
        <v>296</v>
      </c>
      <c r="H13" s="16">
        <v>300</v>
      </c>
    </row>
    <row r="14" spans="1:11" ht="15.75" customHeight="1" x14ac:dyDescent="0.2">
      <c r="B14" s="4" t="s">
        <v>8</v>
      </c>
      <c r="C14" s="3" t="s">
        <v>2</v>
      </c>
      <c r="D14" s="4" t="s">
        <v>5</v>
      </c>
      <c r="E14" s="1" t="s">
        <v>13</v>
      </c>
      <c r="G14" s="16">
        <v>522</v>
      </c>
      <c r="H14" s="16">
        <v>472</v>
      </c>
    </row>
    <row r="15" spans="1:11" ht="15.75" customHeight="1" x14ac:dyDescent="0.2">
      <c r="B15" s="4" t="s">
        <v>8</v>
      </c>
      <c r="C15" s="3" t="s">
        <v>2</v>
      </c>
      <c r="D15" s="4" t="s">
        <v>5</v>
      </c>
      <c r="E15" s="1" t="s">
        <v>14</v>
      </c>
      <c r="G15" s="16">
        <v>1054</v>
      </c>
      <c r="H15" s="16">
        <v>988</v>
      </c>
    </row>
    <row r="16" spans="1:11" ht="15.75" customHeight="1" x14ac:dyDescent="0.2">
      <c r="B16" s="4" t="s">
        <v>8</v>
      </c>
      <c r="C16" s="3" t="s">
        <v>2</v>
      </c>
      <c r="D16" s="4" t="s">
        <v>5</v>
      </c>
      <c r="E16" s="1" t="s">
        <v>15</v>
      </c>
      <c r="G16" s="16">
        <v>716</v>
      </c>
      <c r="H16" s="16">
        <v>635</v>
      </c>
    </row>
    <row r="17" spans="1:8" ht="15.75" customHeight="1" x14ac:dyDescent="0.2">
      <c r="B17" s="4" t="s">
        <v>8</v>
      </c>
      <c r="C17" s="3" t="s">
        <v>2</v>
      </c>
      <c r="D17" s="4" t="s">
        <v>5</v>
      </c>
      <c r="E17" s="1" t="s">
        <v>16</v>
      </c>
      <c r="G17" s="16">
        <v>622</v>
      </c>
      <c r="H17" s="16">
        <v>621</v>
      </c>
    </row>
    <row r="18" spans="1:8" ht="15" customHeight="1" x14ac:dyDescent="0.2">
      <c r="B18" s="4" t="s">
        <v>8</v>
      </c>
      <c r="C18" s="3" t="s">
        <v>17</v>
      </c>
      <c r="D18" s="4" t="s">
        <v>5</v>
      </c>
      <c r="E18" s="1" t="s">
        <v>18</v>
      </c>
      <c r="F18" s="17"/>
      <c r="G18" s="16">
        <f>SUM(G19:G26)</f>
        <v>1114</v>
      </c>
      <c r="H18" s="16">
        <f>SUM(H19:H26)</f>
        <v>1039</v>
      </c>
    </row>
    <row r="19" spans="1:8" ht="15.75" customHeight="1" x14ac:dyDescent="0.2">
      <c r="B19" s="4" t="s">
        <v>8</v>
      </c>
      <c r="C19" s="18" t="s">
        <v>19</v>
      </c>
      <c r="D19" s="19"/>
      <c r="E19" s="17" t="s">
        <v>20</v>
      </c>
      <c r="F19" s="17" t="s">
        <v>21</v>
      </c>
      <c r="G19" s="16">
        <v>36</v>
      </c>
      <c r="H19" s="16">
        <v>33</v>
      </c>
    </row>
    <row r="20" spans="1:8" ht="15.75" customHeight="1" x14ac:dyDescent="0.2">
      <c r="B20" s="4" t="s">
        <v>8</v>
      </c>
      <c r="C20" s="18" t="s">
        <v>19</v>
      </c>
      <c r="D20" s="19"/>
      <c r="F20" s="17" t="s">
        <v>22</v>
      </c>
      <c r="G20" s="16">
        <v>261</v>
      </c>
      <c r="H20" s="16">
        <v>246</v>
      </c>
    </row>
    <row r="21" spans="1:8" ht="15.75" customHeight="1" x14ac:dyDescent="0.2">
      <c r="B21" s="4" t="s">
        <v>8</v>
      </c>
      <c r="C21" s="18" t="s">
        <v>19</v>
      </c>
      <c r="D21" s="19"/>
      <c r="F21" s="17" t="s">
        <v>23</v>
      </c>
      <c r="G21" s="16">
        <v>88</v>
      </c>
      <c r="H21" s="16">
        <v>82</v>
      </c>
    </row>
    <row r="22" spans="1:8" ht="15.75" customHeight="1" x14ac:dyDescent="0.2">
      <c r="B22" s="4" t="s">
        <v>8</v>
      </c>
      <c r="C22" s="18" t="s">
        <v>19</v>
      </c>
      <c r="D22" s="19"/>
      <c r="F22" s="17" t="s">
        <v>24</v>
      </c>
      <c r="G22" s="16">
        <v>165</v>
      </c>
      <c r="H22" s="16">
        <v>145</v>
      </c>
    </row>
    <row r="23" spans="1:8" ht="15.75" customHeight="1" x14ac:dyDescent="0.2">
      <c r="B23" s="4" t="s">
        <v>8</v>
      </c>
      <c r="C23" s="18" t="s">
        <v>19</v>
      </c>
      <c r="D23" s="19"/>
      <c r="F23" s="17" t="s">
        <v>925</v>
      </c>
      <c r="G23" s="16">
        <v>181</v>
      </c>
      <c r="H23" s="16">
        <v>139</v>
      </c>
    </row>
    <row r="24" spans="1:8" ht="15.75" customHeight="1" x14ac:dyDescent="0.2">
      <c r="B24" s="4" t="s">
        <v>8</v>
      </c>
      <c r="C24" s="18" t="s">
        <v>19</v>
      </c>
      <c r="D24" s="19"/>
      <c r="F24" s="17" t="s">
        <v>25</v>
      </c>
      <c r="G24" s="16">
        <v>184</v>
      </c>
      <c r="H24" s="16">
        <v>176</v>
      </c>
    </row>
    <row r="25" spans="1:8" ht="15.75" customHeight="1" x14ac:dyDescent="0.2">
      <c r="B25" s="4" t="s">
        <v>8</v>
      </c>
      <c r="C25" s="18" t="s">
        <v>19</v>
      </c>
      <c r="D25" s="19"/>
      <c r="F25" s="17" t="s">
        <v>26</v>
      </c>
      <c r="G25" s="16">
        <v>180</v>
      </c>
      <c r="H25" s="16">
        <v>182</v>
      </c>
    </row>
    <row r="26" spans="1:8" ht="15.75" customHeight="1" x14ac:dyDescent="0.2">
      <c r="B26" s="4" t="s">
        <v>8</v>
      </c>
      <c r="F26" s="17" t="s">
        <v>27</v>
      </c>
      <c r="G26" s="16">
        <v>19</v>
      </c>
      <c r="H26" s="16">
        <v>36</v>
      </c>
    </row>
    <row r="27" spans="1:8" ht="6.75" customHeight="1" x14ac:dyDescent="0.2">
      <c r="F27" s="17"/>
    </row>
    <row r="28" spans="1:8" s="22" customFormat="1" ht="15.75" customHeight="1" thickBot="1" x14ac:dyDescent="0.25">
      <c r="A28" s="1"/>
      <c r="B28" s="20"/>
      <c r="C28" s="21"/>
      <c r="D28" s="20"/>
      <c r="E28" s="22" t="s">
        <v>28</v>
      </c>
      <c r="G28" s="23">
        <f>SUM(G10:G18)</f>
        <v>6503</v>
      </c>
      <c r="H28" s="23">
        <f>SUM(H10:H18)</f>
        <v>6139</v>
      </c>
    </row>
    <row r="29" spans="1:8" ht="12" customHeight="1" thickTop="1" x14ac:dyDescent="0.2"/>
    <row r="30" spans="1:8" x14ac:dyDescent="0.2">
      <c r="B30" s="4" t="s">
        <v>29</v>
      </c>
      <c r="C30" s="3" t="s">
        <v>2</v>
      </c>
      <c r="D30" s="4" t="s">
        <v>5</v>
      </c>
      <c r="E30" s="1" t="s">
        <v>30</v>
      </c>
      <c r="G30" s="16">
        <v>434</v>
      </c>
      <c r="H30" s="16">
        <v>394</v>
      </c>
    </row>
    <row r="31" spans="1:8" ht="15.75" customHeight="1" x14ac:dyDescent="0.2">
      <c r="B31" s="4" t="s">
        <v>29</v>
      </c>
      <c r="C31" s="3" t="s">
        <v>2</v>
      </c>
      <c r="D31" s="4" t="s">
        <v>5</v>
      </c>
      <c r="E31" s="1" t="s">
        <v>31</v>
      </c>
      <c r="G31" s="16">
        <v>5515</v>
      </c>
      <c r="H31" s="16">
        <v>5013</v>
      </c>
    </row>
    <row r="32" spans="1:8" ht="15.75" customHeight="1" x14ac:dyDescent="0.2">
      <c r="B32" s="4" t="s">
        <v>29</v>
      </c>
      <c r="C32" s="3" t="s">
        <v>17</v>
      </c>
      <c r="D32" s="4" t="s">
        <v>5</v>
      </c>
      <c r="E32" s="1" t="s">
        <v>32</v>
      </c>
      <c r="F32" s="17"/>
      <c r="G32" s="16">
        <f>SUM(G33:G35)</f>
        <v>560</v>
      </c>
      <c r="H32" s="16">
        <f>SUM(H33:H35)</f>
        <v>493</v>
      </c>
    </row>
    <row r="33" spans="1:8" ht="15.75" customHeight="1" x14ac:dyDescent="0.2">
      <c r="B33" s="4" t="s">
        <v>29</v>
      </c>
      <c r="C33" s="18" t="s">
        <v>19</v>
      </c>
      <c r="D33" s="19"/>
      <c r="E33" s="17" t="s">
        <v>20</v>
      </c>
      <c r="F33" s="17" t="s">
        <v>33</v>
      </c>
      <c r="G33" s="16">
        <v>324</v>
      </c>
      <c r="H33" s="16">
        <v>285</v>
      </c>
    </row>
    <row r="34" spans="1:8" ht="15.75" customHeight="1" x14ac:dyDescent="0.2">
      <c r="B34" s="4" t="s">
        <v>29</v>
      </c>
      <c r="C34" s="18" t="s">
        <v>19</v>
      </c>
      <c r="D34" s="19"/>
      <c r="F34" s="17" t="s">
        <v>34</v>
      </c>
      <c r="G34" s="16">
        <v>217</v>
      </c>
      <c r="H34" s="16">
        <v>194</v>
      </c>
    </row>
    <row r="35" spans="1:8" ht="15.75" customHeight="1" x14ac:dyDescent="0.2">
      <c r="B35" s="4" t="s">
        <v>29</v>
      </c>
      <c r="F35" s="17" t="s">
        <v>27</v>
      </c>
      <c r="G35" s="16">
        <v>19</v>
      </c>
      <c r="H35" s="16">
        <v>14</v>
      </c>
    </row>
    <row r="36" spans="1:8" ht="6.75" customHeight="1" x14ac:dyDescent="0.2"/>
    <row r="37" spans="1:8" s="22" customFormat="1" ht="15.75" customHeight="1" thickBot="1" x14ac:dyDescent="0.25">
      <c r="A37" s="1"/>
      <c r="B37" s="20"/>
      <c r="C37" s="21"/>
      <c r="D37" s="20"/>
      <c r="E37" s="22" t="s">
        <v>35</v>
      </c>
      <c r="G37" s="23">
        <f>SUM(G30:G32)</f>
        <v>6509</v>
      </c>
      <c r="H37" s="23">
        <f>SUM(H30:H32)</f>
        <v>5900</v>
      </c>
    </row>
    <row r="38" spans="1:8" ht="8.25" customHeight="1" thickTop="1" x14ac:dyDescent="0.2"/>
    <row r="39" spans="1:8" ht="15.75" customHeight="1" x14ac:dyDescent="0.2">
      <c r="B39" s="4" t="s">
        <v>36</v>
      </c>
      <c r="C39" s="3" t="s">
        <v>2</v>
      </c>
      <c r="D39" s="4" t="s">
        <v>5</v>
      </c>
      <c r="E39" s="1" t="s">
        <v>37</v>
      </c>
      <c r="G39" s="16">
        <v>382</v>
      </c>
      <c r="H39" s="16">
        <v>351</v>
      </c>
    </row>
    <row r="40" spans="1:8" ht="15.75" customHeight="1" x14ac:dyDescent="0.2">
      <c r="B40" s="4" t="s">
        <v>36</v>
      </c>
      <c r="C40" s="3" t="s">
        <v>2</v>
      </c>
      <c r="D40" s="4" t="s">
        <v>5</v>
      </c>
      <c r="E40" s="1" t="s">
        <v>38</v>
      </c>
      <c r="G40" s="16">
        <v>161</v>
      </c>
      <c r="H40" s="16">
        <v>141</v>
      </c>
    </row>
    <row r="41" spans="1:8" ht="15.75" customHeight="1" x14ac:dyDescent="0.2">
      <c r="B41" s="4" t="s">
        <v>36</v>
      </c>
      <c r="C41" s="3" t="s">
        <v>2</v>
      </c>
      <c r="D41" s="4" t="s">
        <v>5</v>
      </c>
      <c r="E41" s="1" t="s">
        <v>39</v>
      </c>
      <c r="G41" s="16">
        <v>586</v>
      </c>
      <c r="H41" s="16">
        <v>542</v>
      </c>
    </row>
    <row r="42" spans="1:8" ht="15.75" customHeight="1" x14ac:dyDescent="0.2">
      <c r="B42" s="4" t="s">
        <v>36</v>
      </c>
      <c r="C42" s="3" t="s">
        <v>17</v>
      </c>
      <c r="D42" s="4" t="s">
        <v>5</v>
      </c>
      <c r="E42" s="1" t="s">
        <v>40</v>
      </c>
      <c r="F42" s="17"/>
      <c r="G42" s="16">
        <f>SUM(G43:G48)</f>
        <v>314</v>
      </c>
      <c r="H42" s="16">
        <f>SUM(H43:H48)</f>
        <v>268</v>
      </c>
    </row>
    <row r="43" spans="1:8" ht="15.75" customHeight="1" x14ac:dyDescent="0.2">
      <c r="B43" s="4" t="s">
        <v>36</v>
      </c>
      <c r="C43" s="18" t="s">
        <v>19</v>
      </c>
      <c r="E43" s="17" t="s">
        <v>20</v>
      </c>
      <c r="F43" s="17" t="s">
        <v>41</v>
      </c>
      <c r="G43" s="16">
        <v>60</v>
      </c>
      <c r="H43" s="16">
        <v>53</v>
      </c>
    </row>
    <row r="44" spans="1:8" ht="15.75" customHeight="1" x14ac:dyDescent="0.2">
      <c r="B44" s="4" t="s">
        <v>36</v>
      </c>
      <c r="C44" s="18" t="s">
        <v>19</v>
      </c>
      <c r="E44" s="17"/>
      <c r="F44" s="17" t="s">
        <v>42</v>
      </c>
      <c r="G44" s="16">
        <v>69</v>
      </c>
      <c r="H44" s="16">
        <v>56</v>
      </c>
    </row>
    <row r="45" spans="1:8" ht="15.75" customHeight="1" x14ac:dyDescent="0.2">
      <c r="B45" s="4" t="s">
        <v>36</v>
      </c>
      <c r="C45" s="18" t="s">
        <v>19</v>
      </c>
      <c r="E45" s="17"/>
      <c r="F45" s="17" t="s">
        <v>43</v>
      </c>
      <c r="G45" s="16">
        <v>38</v>
      </c>
      <c r="H45" s="16">
        <v>40</v>
      </c>
    </row>
    <row r="46" spans="1:8" ht="15.75" customHeight="1" x14ac:dyDescent="0.2">
      <c r="B46" s="4" t="s">
        <v>36</v>
      </c>
      <c r="C46" s="18" t="s">
        <v>19</v>
      </c>
      <c r="E46" s="17"/>
      <c r="F46" s="17" t="s">
        <v>44</v>
      </c>
      <c r="G46" s="16">
        <v>127</v>
      </c>
      <c r="H46" s="16">
        <v>99</v>
      </c>
    </row>
    <row r="47" spans="1:8" ht="15.75" customHeight="1" x14ac:dyDescent="0.2">
      <c r="B47" s="4" t="s">
        <v>36</v>
      </c>
      <c r="C47" s="18" t="s">
        <v>19</v>
      </c>
      <c r="E47" s="17"/>
      <c r="F47" s="17" t="s">
        <v>45</v>
      </c>
      <c r="G47" s="16">
        <v>8</v>
      </c>
      <c r="H47" s="16">
        <v>7</v>
      </c>
    </row>
    <row r="48" spans="1:8" ht="15.75" customHeight="1" x14ac:dyDescent="0.2">
      <c r="B48" s="4" t="s">
        <v>36</v>
      </c>
      <c r="C48" s="18"/>
      <c r="E48" s="17"/>
      <c r="F48" s="17" t="s">
        <v>27</v>
      </c>
      <c r="G48" s="16">
        <v>12</v>
      </c>
      <c r="H48" s="16">
        <v>13</v>
      </c>
    </row>
    <row r="49" spans="1:8" ht="6.75" customHeight="1" x14ac:dyDescent="0.2">
      <c r="E49" s="17"/>
      <c r="F49" s="17"/>
    </row>
    <row r="50" spans="1:8" s="22" customFormat="1" ht="15.75" customHeight="1" thickBot="1" x14ac:dyDescent="0.25">
      <c r="A50" s="1"/>
      <c r="B50" s="20"/>
      <c r="C50" s="21"/>
      <c r="D50" s="20"/>
      <c r="E50" s="22" t="s">
        <v>46</v>
      </c>
      <c r="G50" s="23">
        <f>SUM(G39:G42)</f>
        <v>1443</v>
      </c>
      <c r="H50" s="23">
        <f>SUM(H39:H42)</f>
        <v>1302</v>
      </c>
    </row>
    <row r="51" spans="1:8" s="26" customFormat="1" ht="13.5" thickTop="1" x14ac:dyDescent="0.2">
      <c r="A51" s="1"/>
      <c r="B51" s="24"/>
      <c r="C51" s="25"/>
      <c r="D51" s="24"/>
      <c r="G51" s="27"/>
      <c r="H51" s="27"/>
    </row>
    <row r="52" spans="1:8" ht="15.75" x14ac:dyDescent="0.2">
      <c r="B52" s="28" t="s">
        <v>47</v>
      </c>
      <c r="C52" s="29"/>
      <c r="D52" s="30"/>
      <c r="E52" s="31" t="s">
        <v>926</v>
      </c>
      <c r="F52" s="31"/>
    </row>
    <row r="53" spans="1:8" ht="24" customHeight="1" x14ac:dyDescent="0.2">
      <c r="B53" s="4" t="s">
        <v>48</v>
      </c>
      <c r="C53" s="3" t="s">
        <v>17</v>
      </c>
      <c r="D53" s="4" t="s">
        <v>5</v>
      </c>
      <c r="E53" s="1" t="s">
        <v>49</v>
      </c>
      <c r="F53" s="31"/>
      <c r="G53" s="16">
        <v>11</v>
      </c>
      <c r="H53" s="16">
        <v>4</v>
      </c>
    </row>
    <row r="54" spans="1:8" ht="15.75" customHeight="1" x14ac:dyDescent="0.2">
      <c r="B54" s="4" t="s">
        <v>48</v>
      </c>
      <c r="C54" s="18" t="s">
        <v>19</v>
      </c>
      <c r="E54" s="17" t="s">
        <v>20</v>
      </c>
      <c r="F54" s="17" t="s">
        <v>50</v>
      </c>
      <c r="G54" s="16">
        <v>11</v>
      </c>
      <c r="H54" s="16">
        <v>4</v>
      </c>
    </row>
    <row r="55" spans="1:8" ht="6.75" customHeight="1" x14ac:dyDescent="0.2">
      <c r="C55" s="18"/>
      <c r="E55" s="17"/>
      <c r="F55" s="17"/>
    </row>
    <row r="56" spans="1:8" s="22" customFormat="1" ht="15.75" customHeight="1" thickBot="1" x14ac:dyDescent="0.25">
      <c r="A56" s="1"/>
      <c r="B56" s="20"/>
      <c r="C56" s="21"/>
      <c r="D56" s="20"/>
      <c r="E56" s="22" t="s">
        <v>51</v>
      </c>
      <c r="G56" s="23">
        <v>11</v>
      </c>
      <c r="H56" s="23">
        <v>4</v>
      </c>
    </row>
    <row r="57" spans="1:8" ht="15.75" customHeight="1" thickTop="1" x14ac:dyDescent="0.2"/>
    <row r="58" spans="1:8" ht="15.75" customHeight="1" x14ac:dyDescent="0.2">
      <c r="B58" s="4" t="s">
        <v>52</v>
      </c>
      <c r="C58" s="3" t="s">
        <v>2</v>
      </c>
      <c r="D58" s="4" t="s">
        <v>5</v>
      </c>
      <c r="E58" s="1" t="s">
        <v>53</v>
      </c>
      <c r="G58" s="16">
        <v>878</v>
      </c>
      <c r="H58" s="16">
        <v>841</v>
      </c>
    </row>
    <row r="59" spans="1:8" ht="15.75" customHeight="1" x14ac:dyDescent="0.2">
      <c r="B59" s="4" t="s">
        <v>52</v>
      </c>
      <c r="C59" s="3" t="s">
        <v>2</v>
      </c>
      <c r="D59" s="4" t="s">
        <v>5</v>
      </c>
      <c r="E59" s="1" t="s">
        <v>54</v>
      </c>
      <c r="G59" s="16">
        <v>363</v>
      </c>
      <c r="H59" s="16">
        <v>339</v>
      </c>
    </row>
    <row r="60" spans="1:8" ht="15.75" customHeight="1" x14ac:dyDescent="0.2">
      <c r="B60" s="4" t="s">
        <v>52</v>
      </c>
      <c r="C60" s="3" t="s">
        <v>2</v>
      </c>
      <c r="D60" s="4" t="s">
        <v>5</v>
      </c>
      <c r="E60" s="1" t="s">
        <v>55</v>
      </c>
      <c r="G60" s="16">
        <v>333</v>
      </c>
      <c r="H60" s="16">
        <v>360</v>
      </c>
    </row>
    <row r="61" spans="1:8" ht="15.75" customHeight="1" x14ac:dyDescent="0.2">
      <c r="B61" s="4" t="s">
        <v>52</v>
      </c>
      <c r="C61" s="3" t="s">
        <v>17</v>
      </c>
      <c r="D61" s="4" t="s">
        <v>5</v>
      </c>
      <c r="E61" s="1" t="s">
        <v>56</v>
      </c>
      <c r="G61" s="16">
        <f>SUM(G62:G67)</f>
        <v>3404</v>
      </c>
      <c r="H61" s="16">
        <f>SUM(H62:H67)</f>
        <v>3247</v>
      </c>
    </row>
    <row r="62" spans="1:8" ht="15.75" customHeight="1" x14ac:dyDescent="0.2">
      <c r="B62" s="4" t="s">
        <v>52</v>
      </c>
      <c r="C62" s="18" t="s">
        <v>19</v>
      </c>
      <c r="E62" s="17" t="s">
        <v>20</v>
      </c>
      <c r="F62" s="17" t="s">
        <v>927</v>
      </c>
      <c r="G62" s="16">
        <v>150</v>
      </c>
      <c r="H62" s="16">
        <v>130</v>
      </c>
    </row>
    <row r="63" spans="1:8" ht="15.75" customHeight="1" x14ac:dyDescent="0.2">
      <c r="B63" s="4" t="s">
        <v>52</v>
      </c>
      <c r="C63" s="18" t="s">
        <v>19</v>
      </c>
      <c r="F63" s="17" t="s">
        <v>57</v>
      </c>
      <c r="G63" s="16">
        <v>322</v>
      </c>
      <c r="H63" s="16">
        <v>321</v>
      </c>
    </row>
    <row r="64" spans="1:8" ht="15.75" customHeight="1" x14ac:dyDescent="0.2">
      <c r="B64" s="4" t="s">
        <v>52</v>
      </c>
      <c r="C64" s="18" t="s">
        <v>19</v>
      </c>
      <c r="F64" s="17" t="s">
        <v>928</v>
      </c>
      <c r="G64" s="16">
        <v>1792</v>
      </c>
      <c r="H64" s="16">
        <v>1749</v>
      </c>
    </row>
    <row r="65" spans="1:8" ht="15.75" customHeight="1" x14ac:dyDescent="0.2">
      <c r="B65" s="4" t="s">
        <v>52</v>
      </c>
      <c r="C65" s="18" t="s">
        <v>19</v>
      </c>
      <c r="F65" s="17" t="s">
        <v>58</v>
      </c>
      <c r="G65" s="16">
        <v>799</v>
      </c>
      <c r="H65" s="16">
        <v>760</v>
      </c>
    </row>
    <row r="66" spans="1:8" ht="15.75" customHeight="1" x14ac:dyDescent="0.2">
      <c r="B66" s="4" t="s">
        <v>52</v>
      </c>
      <c r="C66" s="18" t="s">
        <v>19</v>
      </c>
      <c r="F66" s="17" t="s">
        <v>59</v>
      </c>
      <c r="G66" s="16">
        <v>270</v>
      </c>
      <c r="H66" s="16">
        <v>261</v>
      </c>
    </row>
    <row r="67" spans="1:8" ht="15.75" customHeight="1" x14ac:dyDescent="0.2">
      <c r="B67" s="4" t="s">
        <v>52</v>
      </c>
      <c r="C67" s="18"/>
      <c r="F67" s="17" t="s">
        <v>27</v>
      </c>
      <c r="G67" s="16">
        <v>71</v>
      </c>
      <c r="H67" s="16">
        <v>26</v>
      </c>
    </row>
    <row r="68" spans="1:8" ht="6.75" customHeight="1" x14ac:dyDescent="0.2">
      <c r="C68" s="18"/>
      <c r="F68" s="17"/>
    </row>
    <row r="69" spans="1:8" s="22" customFormat="1" ht="15.75" customHeight="1" thickBot="1" x14ac:dyDescent="0.25">
      <c r="A69" s="1"/>
      <c r="B69" s="20"/>
      <c r="C69" s="21"/>
      <c r="D69" s="20"/>
      <c r="E69" s="22" t="s">
        <v>60</v>
      </c>
      <c r="G69" s="23">
        <v>4978</v>
      </c>
      <c r="H69" s="23">
        <v>4787</v>
      </c>
    </row>
    <row r="70" spans="1:8" ht="15.75" customHeight="1" thickTop="1" x14ac:dyDescent="0.2"/>
    <row r="71" spans="1:8" ht="15.75" customHeight="1" x14ac:dyDescent="0.2">
      <c r="B71" s="4" t="s">
        <v>61</v>
      </c>
      <c r="C71" s="3" t="s">
        <v>2</v>
      </c>
      <c r="D71" s="4" t="s">
        <v>5</v>
      </c>
      <c r="E71" s="1" t="s">
        <v>62</v>
      </c>
      <c r="G71" s="16">
        <v>531</v>
      </c>
      <c r="H71" s="16">
        <v>519</v>
      </c>
    </row>
    <row r="72" spans="1:8" ht="15.75" customHeight="1" x14ac:dyDescent="0.2">
      <c r="B72" s="4" t="s">
        <v>61</v>
      </c>
      <c r="C72" s="3" t="s">
        <v>2</v>
      </c>
      <c r="D72" s="4" t="s">
        <v>5</v>
      </c>
      <c r="E72" s="1" t="s">
        <v>63</v>
      </c>
      <c r="G72" s="16">
        <v>567</v>
      </c>
      <c r="H72" s="16">
        <v>538</v>
      </c>
    </row>
    <row r="73" spans="1:8" ht="15.75" customHeight="1" x14ac:dyDescent="0.2">
      <c r="B73" s="4" t="s">
        <v>61</v>
      </c>
      <c r="C73" s="3" t="s">
        <v>2</v>
      </c>
      <c r="D73" s="4" t="s">
        <v>5</v>
      </c>
      <c r="E73" s="1" t="s">
        <v>64</v>
      </c>
      <c r="G73" s="16">
        <v>281</v>
      </c>
      <c r="H73" s="16">
        <v>252</v>
      </c>
    </row>
    <row r="74" spans="1:8" ht="15.75" customHeight="1" x14ac:dyDescent="0.2">
      <c r="B74" s="4" t="s">
        <v>61</v>
      </c>
      <c r="C74" s="3" t="s">
        <v>2</v>
      </c>
      <c r="D74" s="4" t="s">
        <v>5</v>
      </c>
      <c r="E74" s="1" t="s">
        <v>65</v>
      </c>
      <c r="G74" s="16">
        <v>667</v>
      </c>
      <c r="H74" s="16">
        <v>622</v>
      </c>
    </row>
    <row r="75" spans="1:8" ht="15.75" customHeight="1" x14ac:dyDescent="0.2">
      <c r="B75" s="4" t="s">
        <v>61</v>
      </c>
      <c r="C75" s="3" t="s">
        <v>17</v>
      </c>
      <c r="D75" s="4" t="s">
        <v>5</v>
      </c>
      <c r="E75" s="1" t="s">
        <v>66</v>
      </c>
      <c r="G75" s="16">
        <f>SUM(G76:G80)</f>
        <v>753</v>
      </c>
      <c r="H75" s="16">
        <f>SUM(H76:H80)</f>
        <v>685</v>
      </c>
    </row>
    <row r="76" spans="1:8" ht="15.75" customHeight="1" x14ac:dyDescent="0.2">
      <c r="B76" s="4" t="s">
        <v>61</v>
      </c>
      <c r="C76" s="18" t="s">
        <v>19</v>
      </c>
      <c r="E76" s="17" t="s">
        <v>20</v>
      </c>
      <c r="F76" s="17" t="s">
        <v>67</v>
      </c>
      <c r="G76" s="16">
        <v>130</v>
      </c>
      <c r="H76" s="16">
        <v>120</v>
      </c>
    </row>
    <row r="77" spans="1:8" ht="15.75" customHeight="1" x14ac:dyDescent="0.2">
      <c r="B77" s="4" t="s">
        <v>61</v>
      </c>
      <c r="C77" s="18" t="s">
        <v>19</v>
      </c>
      <c r="F77" s="17" t="s">
        <v>68</v>
      </c>
      <c r="G77" s="16">
        <v>82</v>
      </c>
      <c r="H77" s="16">
        <v>78</v>
      </c>
    </row>
    <row r="78" spans="1:8" ht="15.75" customHeight="1" x14ac:dyDescent="0.2">
      <c r="B78" s="4" t="s">
        <v>61</v>
      </c>
      <c r="C78" s="18" t="s">
        <v>19</v>
      </c>
      <c r="F78" s="17" t="s">
        <v>929</v>
      </c>
      <c r="G78" s="16">
        <v>475</v>
      </c>
      <c r="H78" s="16">
        <v>426</v>
      </c>
    </row>
    <row r="79" spans="1:8" ht="15.75" customHeight="1" x14ac:dyDescent="0.2">
      <c r="B79" s="4" t="s">
        <v>61</v>
      </c>
      <c r="C79" s="18" t="s">
        <v>19</v>
      </c>
      <c r="F79" s="17" t="s">
        <v>69</v>
      </c>
      <c r="G79" s="16">
        <v>60</v>
      </c>
      <c r="H79" s="16">
        <v>55</v>
      </c>
    </row>
    <row r="80" spans="1:8" ht="15.75" customHeight="1" x14ac:dyDescent="0.2">
      <c r="B80" s="4" t="s">
        <v>61</v>
      </c>
      <c r="C80" s="18"/>
      <c r="F80" s="17" t="s">
        <v>27</v>
      </c>
      <c r="G80" s="16">
        <v>6</v>
      </c>
      <c r="H80" s="16">
        <v>6</v>
      </c>
    </row>
    <row r="81" spans="1:8" ht="6.75" customHeight="1" x14ac:dyDescent="0.2"/>
    <row r="82" spans="1:8" s="22" customFormat="1" ht="15.75" customHeight="1" thickBot="1" x14ac:dyDescent="0.25">
      <c r="A82" s="1"/>
      <c r="B82" s="20"/>
      <c r="C82" s="21"/>
      <c r="D82" s="20"/>
      <c r="E82" s="22" t="s">
        <v>70</v>
      </c>
      <c r="G82" s="23">
        <v>2799</v>
      </c>
      <c r="H82" s="23">
        <v>2616</v>
      </c>
    </row>
    <row r="83" spans="1:8" s="26" customFormat="1" ht="15.75" customHeight="1" thickTop="1" x14ac:dyDescent="0.2">
      <c r="A83" s="1"/>
      <c r="B83" s="24"/>
      <c r="C83" s="25"/>
      <c r="D83" s="24"/>
      <c r="G83" s="27"/>
      <c r="H83" s="27"/>
    </row>
    <row r="84" spans="1:8" s="26" customFormat="1" ht="15.75" x14ac:dyDescent="0.2">
      <c r="A84" s="1"/>
      <c r="B84" s="28" t="s">
        <v>47</v>
      </c>
      <c r="C84" s="29"/>
      <c r="D84" s="30"/>
      <c r="E84" s="31" t="s">
        <v>930</v>
      </c>
      <c r="F84" s="31"/>
      <c r="G84" s="27"/>
      <c r="H84" s="27"/>
    </row>
    <row r="85" spans="1:8" s="26" customFormat="1" ht="15.75" customHeight="1" x14ac:dyDescent="0.2">
      <c r="A85" s="1"/>
      <c r="B85" s="28"/>
      <c r="C85" s="29"/>
      <c r="D85" s="30"/>
      <c r="E85" s="31" t="s">
        <v>931</v>
      </c>
      <c r="F85" s="31"/>
      <c r="G85" s="27"/>
      <c r="H85" s="27"/>
    </row>
    <row r="86" spans="1:8" s="26" customFormat="1" ht="15.75" customHeight="1" x14ac:dyDescent="0.2">
      <c r="A86" s="1"/>
      <c r="B86" s="28"/>
      <c r="C86" s="29"/>
      <c r="D86" s="30"/>
      <c r="E86" s="31" t="s">
        <v>932</v>
      </c>
      <c r="F86" s="31"/>
      <c r="G86" s="27"/>
      <c r="H86" s="27"/>
    </row>
    <row r="87" spans="1:8" ht="15.75" customHeight="1" x14ac:dyDescent="0.2"/>
    <row r="88" spans="1:8" ht="15.75" customHeight="1" x14ac:dyDescent="0.2">
      <c r="B88" s="4" t="s">
        <v>71</v>
      </c>
      <c r="C88" s="3" t="s">
        <v>2</v>
      </c>
      <c r="D88" s="4" t="s">
        <v>5</v>
      </c>
      <c r="E88" s="1" t="s">
        <v>72</v>
      </c>
      <c r="G88" s="16">
        <v>679</v>
      </c>
      <c r="H88" s="16">
        <v>594</v>
      </c>
    </row>
    <row r="89" spans="1:8" ht="15.75" customHeight="1" x14ac:dyDescent="0.2">
      <c r="B89" s="4" t="s">
        <v>71</v>
      </c>
      <c r="C89" s="3" t="s">
        <v>2</v>
      </c>
      <c r="D89" s="4" t="s">
        <v>5</v>
      </c>
      <c r="E89" s="1" t="s">
        <v>73</v>
      </c>
      <c r="G89" s="16">
        <v>745</v>
      </c>
      <c r="H89" s="16">
        <v>747</v>
      </c>
    </row>
    <row r="90" spans="1:8" ht="15.75" customHeight="1" x14ac:dyDescent="0.2">
      <c r="B90" s="4" t="s">
        <v>71</v>
      </c>
      <c r="C90" s="3" t="s">
        <v>2</v>
      </c>
      <c r="D90" s="4" t="s">
        <v>5</v>
      </c>
      <c r="E90" s="1" t="s">
        <v>74</v>
      </c>
      <c r="G90" s="16">
        <v>505</v>
      </c>
      <c r="H90" s="16">
        <v>492</v>
      </c>
    </row>
    <row r="91" spans="1:8" ht="15.75" customHeight="1" x14ac:dyDescent="0.2">
      <c r="B91" s="4" t="s">
        <v>71</v>
      </c>
      <c r="C91" s="3" t="s">
        <v>17</v>
      </c>
      <c r="D91" s="4" t="s">
        <v>5</v>
      </c>
      <c r="E91" s="1" t="s">
        <v>75</v>
      </c>
      <c r="G91" s="16">
        <f>SUM(G92:G104)</f>
        <v>2881</v>
      </c>
      <c r="H91" s="16">
        <f>SUM(H92:H104)</f>
        <v>2694</v>
      </c>
    </row>
    <row r="92" spans="1:8" ht="15.75" customHeight="1" x14ac:dyDescent="0.2">
      <c r="B92" s="4" t="s">
        <v>71</v>
      </c>
      <c r="C92" s="18" t="s">
        <v>19</v>
      </c>
      <c r="E92" s="17" t="s">
        <v>20</v>
      </c>
      <c r="F92" s="17" t="s">
        <v>933</v>
      </c>
      <c r="G92" s="16">
        <v>574</v>
      </c>
      <c r="H92" s="16">
        <v>527</v>
      </c>
    </row>
    <row r="93" spans="1:8" ht="15.75" customHeight="1" x14ac:dyDescent="0.2">
      <c r="B93" s="4" t="s">
        <v>71</v>
      </c>
      <c r="C93" s="18" t="s">
        <v>19</v>
      </c>
      <c r="F93" s="17" t="s">
        <v>934</v>
      </c>
      <c r="G93" s="16">
        <v>129</v>
      </c>
      <c r="H93" s="16">
        <v>135</v>
      </c>
    </row>
    <row r="94" spans="1:8" ht="15.75" customHeight="1" x14ac:dyDescent="0.2">
      <c r="B94" s="4" t="s">
        <v>71</v>
      </c>
      <c r="C94" s="18" t="s">
        <v>19</v>
      </c>
      <c r="F94" s="17" t="s">
        <v>76</v>
      </c>
      <c r="G94" s="16">
        <v>2</v>
      </c>
      <c r="H94" s="16">
        <v>2</v>
      </c>
    </row>
    <row r="95" spans="1:8" ht="15.75" customHeight="1" x14ac:dyDescent="0.2">
      <c r="B95" s="4" t="s">
        <v>71</v>
      </c>
      <c r="C95" s="18" t="s">
        <v>19</v>
      </c>
      <c r="F95" s="17" t="s">
        <v>77</v>
      </c>
      <c r="G95" s="16">
        <v>270</v>
      </c>
      <c r="H95" s="16">
        <v>253</v>
      </c>
    </row>
    <row r="96" spans="1:8" ht="15.75" customHeight="1" x14ac:dyDescent="0.2">
      <c r="B96" s="4" t="s">
        <v>71</v>
      </c>
      <c r="C96" s="18" t="s">
        <v>19</v>
      </c>
      <c r="F96" s="17" t="s">
        <v>78</v>
      </c>
      <c r="G96" s="16">
        <v>192</v>
      </c>
      <c r="H96" s="16">
        <v>170</v>
      </c>
    </row>
    <row r="97" spans="1:8" ht="15.75" customHeight="1" x14ac:dyDescent="0.2">
      <c r="B97" s="4" t="s">
        <v>71</v>
      </c>
      <c r="C97" s="18" t="s">
        <v>19</v>
      </c>
      <c r="F97" s="17" t="s">
        <v>79</v>
      </c>
      <c r="G97" s="16">
        <v>135</v>
      </c>
      <c r="H97" s="16">
        <v>141</v>
      </c>
    </row>
    <row r="98" spans="1:8" ht="15.75" customHeight="1" x14ac:dyDescent="0.2">
      <c r="B98" s="4" t="s">
        <v>71</v>
      </c>
      <c r="C98" s="18" t="s">
        <v>19</v>
      </c>
      <c r="F98" s="17" t="s">
        <v>80</v>
      </c>
      <c r="G98" s="16">
        <v>21</v>
      </c>
      <c r="H98" s="16">
        <v>19</v>
      </c>
    </row>
    <row r="99" spans="1:8" ht="15.75" customHeight="1" x14ac:dyDescent="0.2">
      <c r="B99" s="4" t="s">
        <v>71</v>
      </c>
      <c r="C99" s="18" t="s">
        <v>19</v>
      </c>
      <c r="F99" s="17" t="s">
        <v>81</v>
      </c>
      <c r="G99" s="16">
        <v>379</v>
      </c>
      <c r="H99" s="16">
        <v>333</v>
      </c>
    </row>
    <row r="100" spans="1:8" ht="15.75" customHeight="1" x14ac:dyDescent="0.2">
      <c r="B100" s="4" t="s">
        <v>71</v>
      </c>
      <c r="C100" s="18" t="s">
        <v>19</v>
      </c>
      <c r="F100" s="17" t="s">
        <v>82</v>
      </c>
      <c r="G100" s="16">
        <v>302</v>
      </c>
      <c r="H100" s="16">
        <v>295</v>
      </c>
    </row>
    <row r="101" spans="1:8" ht="15.75" customHeight="1" x14ac:dyDescent="0.2">
      <c r="B101" s="4" t="s">
        <v>71</v>
      </c>
      <c r="C101" s="18" t="s">
        <v>19</v>
      </c>
      <c r="F101" s="17" t="s">
        <v>83</v>
      </c>
      <c r="G101" s="16">
        <v>201</v>
      </c>
      <c r="H101" s="16">
        <v>185</v>
      </c>
    </row>
    <row r="102" spans="1:8" ht="15.75" customHeight="1" x14ac:dyDescent="0.2">
      <c r="B102" s="4" t="s">
        <v>71</v>
      </c>
      <c r="C102" s="18" t="s">
        <v>19</v>
      </c>
      <c r="F102" s="17" t="s">
        <v>84</v>
      </c>
      <c r="G102" s="16">
        <v>183</v>
      </c>
      <c r="H102" s="16">
        <v>154</v>
      </c>
    </row>
    <row r="103" spans="1:8" ht="15.75" customHeight="1" x14ac:dyDescent="0.2">
      <c r="B103" s="4" t="s">
        <v>71</v>
      </c>
      <c r="C103" s="18" t="s">
        <v>19</v>
      </c>
      <c r="F103" s="17" t="s">
        <v>85</v>
      </c>
      <c r="G103" s="16">
        <v>444</v>
      </c>
      <c r="H103" s="16">
        <v>444</v>
      </c>
    </row>
    <row r="104" spans="1:8" ht="15.75" customHeight="1" x14ac:dyDescent="0.2">
      <c r="B104" s="4" t="s">
        <v>71</v>
      </c>
      <c r="C104" s="18"/>
      <c r="F104" s="17" t="s">
        <v>27</v>
      </c>
      <c r="G104" s="16">
        <v>49</v>
      </c>
      <c r="H104" s="16">
        <v>36</v>
      </c>
    </row>
    <row r="105" spans="1:8" ht="6.75" customHeight="1" x14ac:dyDescent="0.2">
      <c r="F105" s="17"/>
    </row>
    <row r="106" spans="1:8" s="22" customFormat="1" ht="15.75" customHeight="1" thickBot="1" x14ac:dyDescent="0.25">
      <c r="A106" s="1"/>
      <c r="B106" s="20"/>
      <c r="C106" s="21"/>
      <c r="D106" s="20"/>
      <c r="E106" s="22" t="s">
        <v>86</v>
      </c>
      <c r="G106" s="23">
        <v>4810</v>
      </c>
      <c r="H106" s="23">
        <v>4527</v>
      </c>
    </row>
    <row r="107" spans="1:8" ht="15.75" customHeight="1" thickTop="1" x14ac:dyDescent="0.2"/>
    <row r="108" spans="1:8" ht="15.75" customHeight="1" x14ac:dyDescent="0.2">
      <c r="B108" s="4" t="s">
        <v>87</v>
      </c>
      <c r="C108" s="3" t="s">
        <v>2</v>
      </c>
      <c r="D108" s="4" t="s">
        <v>5</v>
      </c>
      <c r="E108" s="1" t="s">
        <v>88</v>
      </c>
      <c r="G108" s="16">
        <v>5259</v>
      </c>
      <c r="H108" s="16">
        <v>5168</v>
      </c>
    </row>
    <row r="109" spans="1:8" ht="15.75" customHeight="1" x14ac:dyDescent="0.2">
      <c r="B109" s="4" t="s">
        <v>87</v>
      </c>
      <c r="C109" s="3" t="s">
        <v>2</v>
      </c>
      <c r="D109" s="4" t="s">
        <v>5</v>
      </c>
      <c r="E109" s="1" t="s">
        <v>89</v>
      </c>
      <c r="G109" s="16">
        <v>791</v>
      </c>
      <c r="H109" s="16">
        <v>786</v>
      </c>
    </row>
    <row r="110" spans="1:8" ht="15.75" customHeight="1" x14ac:dyDescent="0.2">
      <c r="B110" s="4" t="s">
        <v>87</v>
      </c>
      <c r="C110" s="3" t="s">
        <v>2</v>
      </c>
      <c r="D110" s="4" t="s">
        <v>5</v>
      </c>
      <c r="E110" s="1" t="s">
        <v>90</v>
      </c>
      <c r="G110" s="16">
        <v>1831</v>
      </c>
      <c r="H110" s="16">
        <v>1849</v>
      </c>
    </row>
    <row r="111" spans="1:8" ht="15.75" customHeight="1" x14ac:dyDescent="0.2">
      <c r="B111" s="4" t="s">
        <v>87</v>
      </c>
      <c r="C111" s="3" t="s">
        <v>17</v>
      </c>
      <c r="D111" s="4" t="s">
        <v>5</v>
      </c>
      <c r="E111" s="1" t="s">
        <v>91</v>
      </c>
      <c r="G111" s="16">
        <f>SUM(G112:G114)</f>
        <v>457</v>
      </c>
      <c r="H111" s="16">
        <f>SUM(H112:H114)</f>
        <v>460</v>
      </c>
    </row>
    <row r="112" spans="1:8" ht="15.75" customHeight="1" x14ac:dyDescent="0.2">
      <c r="B112" s="4" t="s">
        <v>87</v>
      </c>
      <c r="C112" s="18" t="s">
        <v>19</v>
      </c>
      <c r="E112" s="17" t="s">
        <v>20</v>
      </c>
      <c r="F112" s="17" t="s">
        <v>935</v>
      </c>
      <c r="G112" s="16">
        <v>328</v>
      </c>
      <c r="H112" s="16">
        <v>331</v>
      </c>
    </row>
    <row r="113" spans="1:8" ht="15.75" customHeight="1" x14ac:dyDescent="0.2">
      <c r="B113" s="4" t="s">
        <v>87</v>
      </c>
      <c r="C113" s="18" t="s">
        <v>19</v>
      </c>
      <c r="F113" s="17" t="s">
        <v>92</v>
      </c>
      <c r="G113" s="16">
        <v>123</v>
      </c>
      <c r="H113" s="16">
        <v>128</v>
      </c>
    </row>
    <row r="114" spans="1:8" ht="15.75" customHeight="1" x14ac:dyDescent="0.2">
      <c r="B114" s="4" t="s">
        <v>87</v>
      </c>
      <c r="C114" s="18"/>
      <c r="F114" s="17" t="s">
        <v>27</v>
      </c>
      <c r="G114" s="16">
        <v>6</v>
      </c>
      <c r="H114" s="16">
        <v>1</v>
      </c>
    </row>
    <row r="115" spans="1:8" ht="6.75" customHeight="1" x14ac:dyDescent="0.2"/>
    <row r="116" spans="1:8" s="22" customFormat="1" ht="15.75" customHeight="1" thickBot="1" x14ac:dyDescent="0.25">
      <c r="A116" s="1"/>
      <c r="B116" s="20"/>
      <c r="C116" s="21"/>
      <c r="D116" s="20"/>
      <c r="E116" s="22" t="s">
        <v>93</v>
      </c>
      <c r="G116" s="23">
        <v>8338</v>
      </c>
      <c r="H116" s="23">
        <v>8263</v>
      </c>
    </row>
    <row r="117" spans="1:8" ht="15.75" customHeight="1" thickTop="1" x14ac:dyDescent="0.2"/>
    <row r="118" spans="1:8" ht="15.75" customHeight="1" x14ac:dyDescent="0.2">
      <c r="B118" s="4" t="s">
        <v>94</v>
      </c>
      <c r="C118" s="3" t="s">
        <v>2</v>
      </c>
      <c r="D118" s="4" t="s">
        <v>5</v>
      </c>
      <c r="E118" s="1" t="s">
        <v>95</v>
      </c>
      <c r="G118" s="16">
        <v>441</v>
      </c>
      <c r="H118" s="16">
        <v>449</v>
      </c>
    </row>
    <row r="119" spans="1:8" ht="15.75" customHeight="1" x14ac:dyDescent="0.2">
      <c r="B119" s="4" t="s">
        <v>94</v>
      </c>
      <c r="C119" s="3" t="s">
        <v>2</v>
      </c>
      <c r="D119" s="4" t="s">
        <v>5</v>
      </c>
      <c r="E119" s="1" t="s">
        <v>96</v>
      </c>
      <c r="G119" s="16">
        <v>3920</v>
      </c>
      <c r="H119" s="16">
        <v>3740</v>
      </c>
    </row>
    <row r="120" spans="1:8" ht="15.75" customHeight="1" x14ac:dyDescent="0.2">
      <c r="B120" s="4" t="s">
        <v>94</v>
      </c>
      <c r="C120" s="3" t="s">
        <v>2</v>
      </c>
      <c r="D120" s="4" t="s">
        <v>5</v>
      </c>
      <c r="E120" s="1" t="s">
        <v>97</v>
      </c>
      <c r="G120" s="16">
        <v>1961</v>
      </c>
      <c r="H120" s="16">
        <v>2034</v>
      </c>
    </row>
    <row r="121" spans="1:8" ht="15.75" customHeight="1" x14ac:dyDescent="0.2">
      <c r="B121" s="4" t="s">
        <v>94</v>
      </c>
      <c r="C121" s="3" t="s">
        <v>17</v>
      </c>
      <c r="D121" s="4" t="s">
        <v>5</v>
      </c>
      <c r="E121" s="1" t="s">
        <v>98</v>
      </c>
      <c r="G121" s="16">
        <f>SUM(G122)</f>
        <v>205</v>
      </c>
      <c r="H121" s="16">
        <f>SUM(H122)</f>
        <v>195</v>
      </c>
    </row>
    <row r="122" spans="1:8" ht="15.75" customHeight="1" x14ac:dyDescent="0.2">
      <c r="B122" s="4" t="s">
        <v>94</v>
      </c>
      <c r="C122" s="18"/>
      <c r="E122" s="17" t="s">
        <v>20</v>
      </c>
      <c r="F122" s="17" t="s">
        <v>27</v>
      </c>
      <c r="G122" s="16">
        <v>205</v>
      </c>
      <c r="H122" s="16">
        <v>195</v>
      </c>
    </row>
    <row r="123" spans="1:8" ht="6.75" customHeight="1" x14ac:dyDescent="0.2"/>
    <row r="124" spans="1:8" s="22" customFormat="1" ht="15.75" customHeight="1" thickBot="1" x14ac:dyDescent="0.25">
      <c r="A124" s="1"/>
      <c r="B124" s="20"/>
      <c r="C124" s="21"/>
      <c r="D124" s="20"/>
      <c r="E124" s="22" t="s">
        <v>99</v>
      </c>
      <c r="G124" s="23">
        <v>6527</v>
      </c>
      <c r="H124" s="23">
        <v>6418</v>
      </c>
    </row>
    <row r="125" spans="1:8" ht="15.75" customHeight="1" thickTop="1" x14ac:dyDescent="0.2"/>
    <row r="126" spans="1:8" ht="15.75" customHeight="1" x14ac:dyDescent="0.2">
      <c r="B126" s="28" t="s">
        <v>47</v>
      </c>
      <c r="C126" s="29"/>
      <c r="D126" s="30"/>
      <c r="E126" s="31" t="s">
        <v>936</v>
      </c>
      <c r="F126" s="31"/>
    </row>
    <row r="127" spans="1:8" ht="15.75" customHeight="1" x14ac:dyDescent="0.2">
      <c r="B127" s="28"/>
      <c r="C127" s="29"/>
      <c r="D127" s="30"/>
      <c r="E127" s="31" t="s">
        <v>937</v>
      </c>
      <c r="F127" s="31"/>
    </row>
    <row r="128" spans="1:8" ht="15.75" customHeight="1" x14ac:dyDescent="0.2">
      <c r="B128" s="28"/>
      <c r="C128" s="29"/>
      <c r="D128" s="30"/>
      <c r="E128" s="31" t="s">
        <v>938</v>
      </c>
      <c r="F128" s="31"/>
    </row>
    <row r="129" spans="1:8" ht="15.75" customHeight="1" x14ac:dyDescent="0.2">
      <c r="B129" s="28"/>
      <c r="C129" s="29"/>
      <c r="D129" s="30"/>
      <c r="E129" s="31"/>
      <c r="F129" s="31"/>
    </row>
    <row r="130" spans="1:8" ht="15.75" customHeight="1" x14ac:dyDescent="0.2">
      <c r="B130" s="4" t="s">
        <v>100</v>
      </c>
      <c r="C130" s="3" t="s">
        <v>2</v>
      </c>
      <c r="D130" s="4" t="s">
        <v>5</v>
      </c>
      <c r="E130" s="1" t="s">
        <v>101</v>
      </c>
      <c r="G130" s="16">
        <v>369</v>
      </c>
      <c r="H130" s="16">
        <v>282</v>
      </c>
    </row>
    <row r="131" spans="1:8" ht="15.75" customHeight="1" x14ac:dyDescent="0.2">
      <c r="B131" s="4" t="s">
        <v>100</v>
      </c>
      <c r="C131" s="3" t="s">
        <v>2</v>
      </c>
      <c r="D131" s="4" t="s">
        <v>5</v>
      </c>
      <c r="E131" s="1" t="s">
        <v>102</v>
      </c>
      <c r="G131" s="16">
        <v>2779</v>
      </c>
      <c r="H131" s="16">
        <v>2771</v>
      </c>
    </row>
    <row r="132" spans="1:8" ht="6.75" customHeight="1" x14ac:dyDescent="0.2"/>
    <row r="133" spans="1:8" s="22" customFormat="1" ht="15.75" customHeight="1" thickBot="1" x14ac:dyDescent="0.25">
      <c r="A133" s="1"/>
      <c r="B133" s="20"/>
      <c r="C133" s="21"/>
      <c r="D133" s="20"/>
      <c r="E133" s="22" t="s">
        <v>103</v>
      </c>
      <c r="G133" s="23">
        <v>3148</v>
      </c>
      <c r="H133" s="23">
        <v>3053</v>
      </c>
    </row>
    <row r="134" spans="1:8" ht="15.75" customHeight="1" thickTop="1" x14ac:dyDescent="0.2"/>
    <row r="135" spans="1:8" ht="15.75" customHeight="1" x14ac:dyDescent="0.2">
      <c r="B135" s="4" t="s">
        <v>104</v>
      </c>
      <c r="C135" s="3" t="s">
        <v>2</v>
      </c>
      <c r="D135" s="4" t="s">
        <v>5</v>
      </c>
      <c r="E135" s="1" t="s">
        <v>105</v>
      </c>
      <c r="G135" s="16">
        <v>5474</v>
      </c>
      <c r="H135" s="16">
        <v>5472</v>
      </c>
    </row>
    <row r="136" spans="1:8" ht="15.75" customHeight="1" x14ac:dyDescent="0.2">
      <c r="B136" s="4" t="s">
        <v>104</v>
      </c>
      <c r="C136" s="3" t="s">
        <v>17</v>
      </c>
      <c r="D136" s="4" t="s">
        <v>5</v>
      </c>
      <c r="E136" s="1" t="s">
        <v>106</v>
      </c>
      <c r="G136" s="16">
        <f>SUM(G137)</f>
        <v>0</v>
      </c>
      <c r="H136" s="16">
        <f>SUM(H137)</f>
        <v>2</v>
      </c>
    </row>
    <row r="137" spans="1:8" ht="15.75" customHeight="1" x14ac:dyDescent="0.2">
      <c r="B137" s="4" t="s">
        <v>104</v>
      </c>
      <c r="C137" s="18"/>
      <c r="E137" s="17" t="s">
        <v>20</v>
      </c>
      <c r="F137" s="17" t="s">
        <v>27</v>
      </c>
      <c r="G137" s="16">
        <v>0</v>
      </c>
      <c r="H137" s="16">
        <v>2</v>
      </c>
    </row>
    <row r="138" spans="1:8" ht="6.75" customHeight="1" x14ac:dyDescent="0.2"/>
    <row r="139" spans="1:8" s="22" customFormat="1" ht="15.75" customHeight="1" thickBot="1" x14ac:dyDescent="0.25">
      <c r="A139" s="1"/>
      <c r="B139" s="20"/>
      <c r="C139" s="21"/>
      <c r="D139" s="20"/>
      <c r="E139" s="22" t="s">
        <v>107</v>
      </c>
      <c r="G139" s="23">
        <v>5474</v>
      </c>
      <c r="H139" s="23">
        <v>5474</v>
      </c>
    </row>
    <row r="140" spans="1:8" ht="15.75" customHeight="1" thickTop="1" x14ac:dyDescent="0.2"/>
    <row r="141" spans="1:8" ht="15.75" customHeight="1" x14ac:dyDescent="0.2">
      <c r="B141" s="4" t="s">
        <v>108</v>
      </c>
      <c r="C141" s="3" t="s">
        <v>17</v>
      </c>
      <c r="D141" s="4" t="s">
        <v>5</v>
      </c>
      <c r="E141" s="1" t="s">
        <v>109</v>
      </c>
      <c r="G141" s="16">
        <f>SUM(G142:G146)</f>
        <v>1152</v>
      </c>
      <c r="H141" s="16">
        <f>SUM(H142:H146)</f>
        <v>1097</v>
      </c>
    </row>
    <row r="142" spans="1:8" ht="15.75" customHeight="1" x14ac:dyDescent="0.2">
      <c r="B142" s="4" t="s">
        <v>108</v>
      </c>
      <c r="C142" s="18" t="s">
        <v>19</v>
      </c>
      <c r="E142" s="17" t="s">
        <v>20</v>
      </c>
      <c r="F142" s="17" t="s">
        <v>110</v>
      </c>
      <c r="G142" s="16">
        <v>187</v>
      </c>
      <c r="H142" s="16">
        <v>194</v>
      </c>
    </row>
    <row r="143" spans="1:8" ht="15.75" customHeight="1" x14ac:dyDescent="0.2">
      <c r="B143" s="4" t="s">
        <v>108</v>
      </c>
      <c r="C143" s="18" t="s">
        <v>19</v>
      </c>
      <c r="F143" s="17" t="s">
        <v>939</v>
      </c>
      <c r="G143" s="16">
        <v>148</v>
      </c>
      <c r="H143" s="16">
        <v>139</v>
      </c>
    </row>
    <row r="144" spans="1:8" ht="15.75" customHeight="1" x14ac:dyDescent="0.2">
      <c r="B144" s="4" t="s">
        <v>108</v>
      </c>
      <c r="C144" s="18" t="s">
        <v>19</v>
      </c>
      <c r="F144" s="18" t="s">
        <v>940</v>
      </c>
      <c r="G144" s="16">
        <v>611</v>
      </c>
      <c r="H144" s="16">
        <v>569</v>
      </c>
    </row>
    <row r="145" spans="1:8" ht="15.75" customHeight="1" x14ac:dyDescent="0.2">
      <c r="B145" s="4" t="s">
        <v>108</v>
      </c>
      <c r="C145" s="18" t="s">
        <v>19</v>
      </c>
      <c r="F145" s="17" t="s">
        <v>111</v>
      </c>
      <c r="G145" s="16">
        <v>25</v>
      </c>
      <c r="H145" s="16">
        <v>69</v>
      </c>
    </row>
    <row r="146" spans="1:8" ht="15.75" customHeight="1" x14ac:dyDescent="0.2">
      <c r="B146" s="4" t="s">
        <v>108</v>
      </c>
      <c r="C146" s="18"/>
      <c r="F146" s="17" t="s">
        <v>27</v>
      </c>
      <c r="G146" s="16">
        <v>181</v>
      </c>
      <c r="H146" s="16">
        <v>126</v>
      </c>
    </row>
    <row r="147" spans="1:8" ht="6.75" customHeight="1" x14ac:dyDescent="0.2">
      <c r="F147" s="17"/>
    </row>
    <row r="148" spans="1:8" s="22" customFormat="1" ht="15.75" customHeight="1" thickBot="1" x14ac:dyDescent="0.25">
      <c r="A148" s="1"/>
      <c r="B148" s="20"/>
      <c r="C148" s="21"/>
      <c r="D148" s="20"/>
      <c r="E148" s="22" t="s">
        <v>112</v>
      </c>
      <c r="G148" s="23">
        <v>1152</v>
      </c>
      <c r="H148" s="23">
        <v>1097</v>
      </c>
    </row>
    <row r="149" spans="1:8" ht="15.75" customHeight="1" thickTop="1" x14ac:dyDescent="0.2"/>
    <row r="150" spans="1:8" ht="15.75" customHeight="1" x14ac:dyDescent="0.2">
      <c r="B150" s="4" t="s">
        <v>113</v>
      </c>
      <c r="C150" s="3" t="s">
        <v>2</v>
      </c>
      <c r="D150" s="4" t="s">
        <v>5</v>
      </c>
      <c r="E150" s="1" t="s">
        <v>114</v>
      </c>
      <c r="G150" s="16">
        <v>1192</v>
      </c>
      <c r="H150" s="16">
        <v>1244</v>
      </c>
    </row>
    <row r="151" spans="1:8" ht="15.75" customHeight="1" x14ac:dyDescent="0.2">
      <c r="B151" s="4" t="s">
        <v>113</v>
      </c>
      <c r="C151" s="3" t="s">
        <v>2</v>
      </c>
      <c r="D151" s="4" t="s">
        <v>5</v>
      </c>
      <c r="E151" s="1" t="s">
        <v>115</v>
      </c>
      <c r="G151" s="16">
        <v>868</v>
      </c>
      <c r="H151" s="16">
        <v>891</v>
      </c>
    </row>
    <row r="152" spans="1:8" ht="15.75" customHeight="1" x14ac:dyDescent="0.2">
      <c r="B152" s="4" t="s">
        <v>113</v>
      </c>
      <c r="C152" s="3" t="s">
        <v>2</v>
      </c>
      <c r="D152" s="4" t="s">
        <v>5</v>
      </c>
      <c r="E152" s="1" t="s">
        <v>116</v>
      </c>
      <c r="G152" s="16">
        <v>542</v>
      </c>
      <c r="H152" s="16">
        <v>589</v>
      </c>
    </row>
    <row r="153" spans="1:8" ht="15.75" customHeight="1" x14ac:dyDescent="0.2">
      <c r="B153" s="4" t="s">
        <v>113</v>
      </c>
      <c r="C153" s="3" t="s">
        <v>2</v>
      </c>
      <c r="D153" s="4" t="s">
        <v>5</v>
      </c>
      <c r="E153" s="1" t="s">
        <v>117</v>
      </c>
      <c r="G153" s="16">
        <v>786</v>
      </c>
      <c r="H153" s="16">
        <v>761</v>
      </c>
    </row>
    <row r="154" spans="1:8" ht="15.75" customHeight="1" x14ac:dyDescent="0.2">
      <c r="B154" s="4" t="s">
        <v>113</v>
      </c>
      <c r="C154" s="3" t="s">
        <v>17</v>
      </c>
      <c r="D154" s="4" t="s">
        <v>5</v>
      </c>
      <c r="E154" s="1" t="s">
        <v>118</v>
      </c>
      <c r="G154" s="16">
        <f>SUM(G155:G157)</f>
        <v>848</v>
      </c>
      <c r="H154" s="16">
        <f>SUM(H155:H157)</f>
        <v>901</v>
      </c>
    </row>
    <row r="155" spans="1:8" ht="15.75" customHeight="1" x14ac:dyDescent="0.2">
      <c r="B155" s="4" t="s">
        <v>113</v>
      </c>
      <c r="C155" s="18" t="s">
        <v>19</v>
      </c>
      <c r="E155" s="17" t="s">
        <v>20</v>
      </c>
      <c r="F155" s="17" t="s">
        <v>941</v>
      </c>
      <c r="G155" s="16">
        <v>621</v>
      </c>
      <c r="H155" s="16">
        <v>627</v>
      </c>
    </row>
    <row r="156" spans="1:8" ht="15.75" customHeight="1" x14ac:dyDescent="0.2">
      <c r="B156" s="4" t="s">
        <v>113</v>
      </c>
      <c r="C156" s="18" t="s">
        <v>19</v>
      </c>
      <c r="F156" s="17" t="s">
        <v>119</v>
      </c>
      <c r="G156" s="16">
        <v>175</v>
      </c>
      <c r="H156" s="16">
        <v>228</v>
      </c>
    </row>
    <row r="157" spans="1:8" ht="15.75" customHeight="1" x14ac:dyDescent="0.2">
      <c r="B157" s="4" t="s">
        <v>113</v>
      </c>
      <c r="C157" s="18"/>
      <c r="F157" s="17" t="s">
        <v>27</v>
      </c>
      <c r="G157" s="16">
        <v>52</v>
      </c>
      <c r="H157" s="16">
        <v>46</v>
      </c>
    </row>
    <row r="158" spans="1:8" ht="6.75" customHeight="1" x14ac:dyDescent="0.2"/>
    <row r="159" spans="1:8" s="22" customFormat="1" ht="15.75" customHeight="1" thickBot="1" x14ac:dyDescent="0.25">
      <c r="A159" s="1"/>
      <c r="B159" s="20"/>
      <c r="C159" s="21"/>
      <c r="D159" s="20"/>
      <c r="E159" s="22" t="s">
        <v>120</v>
      </c>
      <c r="G159" s="23">
        <v>4236</v>
      </c>
      <c r="H159" s="23">
        <v>4386</v>
      </c>
    </row>
    <row r="160" spans="1:8" ht="15.75" customHeight="1" thickTop="1" x14ac:dyDescent="0.2"/>
    <row r="161" spans="1:8" ht="15.75" customHeight="1" x14ac:dyDescent="0.2">
      <c r="B161" s="4" t="s">
        <v>121</v>
      </c>
      <c r="C161" s="3" t="s">
        <v>2</v>
      </c>
      <c r="D161" s="4" t="s">
        <v>5</v>
      </c>
      <c r="E161" s="1" t="s">
        <v>122</v>
      </c>
      <c r="G161" s="16">
        <v>929</v>
      </c>
      <c r="H161" s="16">
        <v>902</v>
      </c>
    </row>
    <row r="162" spans="1:8" ht="15.75" customHeight="1" x14ac:dyDescent="0.2">
      <c r="B162" s="4" t="s">
        <v>121</v>
      </c>
      <c r="C162" s="3" t="s">
        <v>17</v>
      </c>
      <c r="D162" s="4" t="s">
        <v>5</v>
      </c>
      <c r="E162" s="1" t="s">
        <v>123</v>
      </c>
      <c r="G162" s="16">
        <f>SUM(G163:G164)</f>
        <v>387</v>
      </c>
      <c r="H162" s="16">
        <f>SUM(H163:H164)</f>
        <v>392</v>
      </c>
    </row>
    <row r="163" spans="1:8" ht="15.75" customHeight="1" x14ac:dyDescent="0.2">
      <c r="B163" s="4" t="s">
        <v>121</v>
      </c>
      <c r="C163" s="18" t="s">
        <v>19</v>
      </c>
      <c r="E163" s="17" t="s">
        <v>20</v>
      </c>
      <c r="F163" s="17" t="s">
        <v>942</v>
      </c>
      <c r="G163" s="16">
        <v>379</v>
      </c>
      <c r="H163" s="16">
        <v>387</v>
      </c>
    </row>
    <row r="164" spans="1:8" ht="15.75" customHeight="1" x14ac:dyDescent="0.2">
      <c r="B164" s="4" t="s">
        <v>121</v>
      </c>
      <c r="C164" s="18"/>
      <c r="F164" s="17" t="s">
        <v>27</v>
      </c>
      <c r="G164" s="16">
        <v>8</v>
      </c>
      <c r="H164" s="16">
        <v>5</v>
      </c>
    </row>
    <row r="165" spans="1:8" ht="6.75" customHeight="1" x14ac:dyDescent="0.2"/>
    <row r="166" spans="1:8" s="22" customFormat="1" ht="15.75" customHeight="1" thickBot="1" x14ac:dyDescent="0.25">
      <c r="A166" s="1"/>
      <c r="B166" s="20"/>
      <c r="C166" s="21"/>
      <c r="D166" s="20"/>
      <c r="E166" s="22" t="s">
        <v>124</v>
      </c>
      <c r="G166" s="23">
        <v>1316</v>
      </c>
      <c r="H166" s="23">
        <v>1294</v>
      </c>
    </row>
    <row r="167" spans="1:8" s="26" customFormat="1" ht="15.75" customHeight="1" thickTop="1" x14ac:dyDescent="0.2">
      <c r="A167" s="1"/>
      <c r="B167" s="24"/>
      <c r="C167" s="25"/>
      <c r="D167" s="24"/>
      <c r="G167" s="27"/>
      <c r="H167" s="27"/>
    </row>
    <row r="168" spans="1:8" ht="15.75" customHeight="1" x14ac:dyDescent="0.2">
      <c r="B168" s="28" t="s">
        <v>47</v>
      </c>
      <c r="C168" s="29"/>
      <c r="D168" s="30"/>
      <c r="E168" s="31" t="s">
        <v>943</v>
      </c>
      <c r="F168" s="31"/>
    </row>
    <row r="169" spans="1:8" ht="15.75" customHeight="1" x14ac:dyDescent="0.2">
      <c r="B169" s="28"/>
      <c r="C169" s="29"/>
      <c r="D169" s="30"/>
      <c r="E169" s="31" t="s">
        <v>944</v>
      </c>
      <c r="F169" s="31"/>
    </row>
    <row r="170" spans="1:8" ht="15.75" customHeight="1" x14ac:dyDescent="0.2">
      <c r="B170" s="28"/>
      <c r="C170" s="29"/>
      <c r="D170" s="30"/>
      <c r="E170" s="31" t="s">
        <v>945</v>
      </c>
      <c r="F170" s="31"/>
    </row>
    <row r="171" spans="1:8" ht="15.75" customHeight="1" x14ac:dyDescent="0.2">
      <c r="B171" s="28"/>
      <c r="C171" s="29"/>
      <c r="D171" s="30"/>
      <c r="E171" s="31" t="s">
        <v>946</v>
      </c>
      <c r="F171" s="31"/>
    </row>
    <row r="172" spans="1:8" ht="15.75" customHeight="1" x14ac:dyDescent="0.2"/>
    <row r="173" spans="1:8" ht="15.75" customHeight="1" x14ac:dyDescent="0.2">
      <c r="B173" s="4" t="s">
        <v>125</v>
      </c>
      <c r="C173" s="3" t="s">
        <v>2</v>
      </c>
      <c r="D173" s="4" t="s">
        <v>5</v>
      </c>
      <c r="E173" s="1" t="s">
        <v>126</v>
      </c>
      <c r="G173" s="16">
        <v>802</v>
      </c>
      <c r="H173" s="16">
        <v>765</v>
      </c>
    </row>
    <row r="174" spans="1:8" ht="15.75" customHeight="1" x14ac:dyDescent="0.2">
      <c r="B174" s="4" t="s">
        <v>125</v>
      </c>
      <c r="C174" s="3" t="s">
        <v>2</v>
      </c>
      <c r="D174" s="4" t="s">
        <v>5</v>
      </c>
      <c r="E174" s="1" t="s">
        <v>127</v>
      </c>
      <c r="G174" s="16">
        <v>808</v>
      </c>
      <c r="H174" s="16">
        <v>774</v>
      </c>
    </row>
    <row r="175" spans="1:8" ht="15.75" customHeight="1" x14ac:dyDescent="0.2">
      <c r="B175" s="4" t="s">
        <v>125</v>
      </c>
      <c r="C175" s="3" t="s">
        <v>2</v>
      </c>
      <c r="D175" s="4" t="s">
        <v>5</v>
      </c>
      <c r="E175" s="1" t="s">
        <v>128</v>
      </c>
      <c r="G175" s="16">
        <v>907</v>
      </c>
      <c r="H175" s="16">
        <v>888</v>
      </c>
    </row>
    <row r="176" spans="1:8" ht="15.75" customHeight="1" x14ac:dyDescent="0.2">
      <c r="B176" s="4" t="s">
        <v>125</v>
      </c>
      <c r="C176" s="3" t="s">
        <v>2</v>
      </c>
      <c r="D176" s="4" t="s">
        <v>5</v>
      </c>
      <c r="E176" s="1" t="s">
        <v>129</v>
      </c>
      <c r="G176" s="16">
        <v>1278</v>
      </c>
      <c r="H176" s="16">
        <v>1244</v>
      </c>
    </row>
    <row r="177" spans="1:8" ht="15.75" customHeight="1" x14ac:dyDescent="0.2">
      <c r="B177" s="4" t="s">
        <v>125</v>
      </c>
      <c r="C177" s="3" t="s">
        <v>2</v>
      </c>
      <c r="D177" s="4" t="s">
        <v>5</v>
      </c>
      <c r="E177" s="1" t="s">
        <v>130</v>
      </c>
      <c r="G177" s="16">
        <v>2075</v>
      </c>
      <c r="H177" s="16">
        <v>2090</v>
      </c>
    </row>
    <row r="178" spans="1:8" ht="15.75" customHeight="1" x14ac:dyDescent="0.2">
      <c r="B178" s="4" t="s">
        <v>125</v>
      </c>
      <c r="C178" s="3" t="s">
        <v>17</v>
      </c>
      <c r="D178" s="4" t="s">
        <v>5</v>
      </c>
      <c r="E178" s="1" t="s">
        <v>131</v>
      </c>
      <c r="G178" s="16">
        <f>SUM(G179:G182)</f>
        <v>757</v>
      </c>
      <c r="H178" s="16">
        <f>SUM(H179:H182)</f>
        <v>780</v>
      </c>
    </row>
    <row r="179" spans="1:8" ht="15.75" customHeight="1" x14ac:dyDescent="0.2">
      <c r="B179" s="4" t="s">
        <v>125</v>
      </c>
      <c r="C179" s="18" t="s">
        <v>19</v>
      </c>
      <c r="E179" s="17" t="s">
        <v>20</v>
      </c>
      <c r="F179" s="17" t="s">
        <v>132</v>
      </c>
      <c r="G179" s="16">
        <v>64</v>
      </c>
      <c r="H179" s="16">
        <v>72</v>
      </c>
    </row>
    <row r="180" spans="1:8" ht="15.75" customHeight="1" x14ac:dyDescent="0.2">
      <c r="B180" s="4" t="s">
        <v>125</v>
      </c>
      <c r="C180" s="18" t="s">
        <v>19</v>
      </c>
      <c r="F180" s="17" t="s">
        <v>133</v>
      </c>
      <c r="G180" s="16">
        <v>654</v>
      </c>
      <c r="H180" s="16">
        <v>640</v>
      </c>
    </row>
    <row r="181" spans="1:8" ht="15.75" customHeight="1" x14ac:dyDescent="0.2">
      <c r="B181" s="4" t="s">
        <v>125</v>
      </c>
      <c r="C181" s="18" t="s">
        <v>19</v>
      </c>
      <c r="F181" s="17" t="s">
        <v>134</v>
      </c>
      <c r="G181" s="16">
        <v>15</v>
      </c>
      <c r="H181" s="16">
        <v>34</v>
      </c>
    </row>
    <row r="182" spans="1:8" ht="15.75" customHeight="1" x14ac:dyDescent="0.2">
      <c r="B182" s="4" t="s">
        <v>125</v>
      </c>
      <c r="C182" s="18"/>
      <c r="F182" s="17" t="s">
        <v>27</v>
      </c>
      <c r="G182" s="16">
        <v>24</v>
      </c>
      <c r="H182" s="16">
        <v>34</v>
      </c>
    </row>
    <row r="183" spans="1:8" ht="6.75" customHeight="1" x14ac:dyDescent="0.2"/>
    <row r="184" spans="1:8" s="22" customFormat="1" ht="15.75" customHeight="1" thickBot="1" x14ac:dyDescent="0.25">
      <c r="A184" s="1"/>
      <c r="B184" s="20"/>
      <c r="C184" s="21"/>
      <c r="D184" s="20"/>
      <c r="E184" s="22" t="s">
        <v>135</v>
      </c>
      <c r="G184" s="23">
        <v>6627</v>
      </c>
      <c r="H184" s="23">
        <v>6541</v>
      </c>
    </row>
    <row r="185" spans="1:8" ht="15.75" customHeight="1" thickTop="1" x14ac:dyDescent="0.2"/>
    <row r="186" spans="1:8" ht="15.75" customHeight="1" x14ac:dyDescent="0.2">
      <c r="B186" s="4" t="s">
        <v>136</v>
      </c>
      <c r="C186" s="3" t="s">
        <v>2</v>
      </c>
      <c r="D186" s="4" t="s">
        <v>5</v>
      </c>
      <c r="E186" s="1" t="s">
        <v>137</v>
      </c>
      <c r="G186" s="16">
        <v>3608</v>
      </c>
      <c r="H186" s="16">
        <v>3136</v>
      </c>
    </row>
    <row r="187" spans="1:8" ht="15.75" customHeight="1" x14ac:dyDescent="0.2">
      <c r="B187" s="4" t="s">
        <v>136</v>
      </c>
      <c r="C187" s="3" t="s">
        <v>17</v>
      </c>
      <c r="D187" s="4" t="s">
        <v>5</v>
      </c>
      <c r="E187" s="1" t="s">
        <v>138</v>
      </c>
      <c r="G187" s="16">
        <f>SUM(G188:G190)</f>
        <v>577</v>
      </c>
      <c r="H187" s="16">
        <f>SUM(H188:H190)</f>
        <v>460</v>
      </c>
    </row>
    <row r="188" spans="1:8" ht="15.75" customHeight="1" x14ac:dyDescent="0.2">
      <c r="B188" s="4" t="s">
        <v>136</v>
      </c>
      <c r="C188" s="18" t="s">
        <v>19</v>
      </c>
      <c r="E188" s="17" t="s">
        <v>20</v>
      </c>
      <c r="F188" s="17" t="s">
        <v>139</v>
      </c>
      <c r="G188" s="16">
        <v>192</v>
      </c>
      <c r="H188" s="16">
        <v>76</v>
      </c>
    </row>
    <row r="189" spans="1:8" ht="15.75" customHeight="1" x14ac:dyDescent="0.2">
      <c r="B189" s="4" t="s">
        <v>136</v>
      </c>
      <c r="C189" s="18" t="s">
        <v>19</v>
      </c>
      <c r="F189" s="17" t="s">
        <v>140</v>
      </c>
      <c r="G189" s="16">
        <v>367</v>
      </c>
      <c r="H189" s="16">
        <v>383</v>
      </c>
    </row>
    <row r="190" spans="1:8" ht="15.75" customHeight="1" x14ac:dyDescent="0.2">
      <c r="B190" s="4" t="s">
        <v>136</v>
      </c>
      <c r="C190" s="18"/>
      <c r="F190" s="17" t="s">
        <v>27</v>
      </c>
      <c r="G190" s="16">
        <v>18</v>
      </c>
      <c r="H190" s="16">
        <v>1</v>
      </c>
    </row>
    <row r="191" spans="1:8" ht="6.75" customHeight="1" x14ac:dyDescent="0.2"/>
    <row r="192" spans="1:8" s="22" customFormat="1" ht="15.75" customHeight="1" thickBot="1" x14ac:dyDescent="0.25">
      <c r="A192" s="1"/>
      <c r="B192" s="20"/>
      <c r="C192" s="21"/>
      <c r="D192" s="20"/>
      <c r="E192" s="22" t="s">
        <v>141</v>
      </c>
      <c r="G192" s="23">
        <v>4185</v>
      </c>
      <c r="H192" s="23">
        <v>3596</v>
      </c>
    </row>
    <row r="193" spans="2:8" ht="15.75" customHeight="1" thickTop="1" x14ac:dyDescent="0.2"/>
    <row r="194" spans="2:8" ht="15.75" customHeight="1" x14ac:dyDescent="0.2">
      <c r="B194" s="4" t="s">
        <v>142</v>
      </c>
      <c r="C194" s="3" t="s">
        <v>2</v>
      </c>
      <c r="D194" s="4" t="s">
        <v>5</v>
      </c>
      <c r="E194" s="1" t="s">
        <v>143</v>
      </c>
      <c r="G194" s="16">
        <v>188</v>
      </c>
      <c r="H194" s="16">
        <v>172</v>
      </c>
    </row>
    <row r="195" spans="2:8" ht="15.75" customHeight="1" x14ac:dyDescent="0.2">
      <c r="B195" s="4" t="s">
        <v>142</v>
      </c>
      <c r="C195" s="3" t="s">
        <v>2</v>
      </c>
      <c r="D195" s="4" t="s">
        <v>5</v>
      </c>
      <c r="E195" s="1" t="s">
        <v>144</v>
      </c>
      <c r="G195" s="16">
        <v>693</v>
      </c>
      <c r="H195" s="16">
        <v>633</v>
      </c>
    </row>
    <row r="196" spans="2:8" ht="15.75" customHeight="1" x14ac:dyDescent="0.2">
      <c r="B196" s="4" t="s">
        <v>142</v>
      </c>
      <c r="C196" s="3" t="s">
        <v>2</v>
      </c>
      <c r="D196" s="4" t="s">
        <v>5</v>
      </c>
      <c r="E196" s="1" t="s">
        <v>145</v>
      </c>
      <c r="G196" s="16">
        <v>505</v>
      </c>
      <c r="H196" s="16">
        <v>446</v>
      </c>
    </row>
    <row r="197" spans="2:8" ht="15.75" customHeight="1" x14ac:dyDescent="0.2">
      <c r="B197" s="4" t="s">
        <v>142</v>
      </c>
      <c r="C197" s="3" t="s">
        <v>2</v>
      </c>
      <c r="D197" s="4" t="s">
        <v>5</v>
      </c>
      <c r="E197" s="1" t="s">
        <v>146</v>
      </c>
      <c r="G197" s="16">
        <v>717</v>
      </c>
      <c r="H197" s="16">
        <v>667</v>
      </c>
    </row>
    <row r="198" spans="2:8" ht="15.75" customHeight="1" x14ac:dyDescent="0.2">
      <c r="B198" s="4" t="s">
        <v>142</v>
      </c>
      <c r="C198" s="3" t="s">
        <v>2</v>
      </c>
      <c r="D198" s="4" t="s">
        <v>5</v>
      </c>
      <c r="E198" s="1" t="s">
        <v>147</v>
      </c>
      <c r="G198" s="16">
        <v>120</v>
      </c>
      <c r="H198" s="16">
        <v>94</v>
      </c>
    </row>
    <row r="199" spans="2:8" ht="15.75" customHeight="1" x14ac:dyDescent="0.2">
      <c r="B199" s="4" t="s">
        <v>142</v>
      </c>
      <c r="C199" s="3" t="s">
        <v>2</v>
      </c>
      <c r="D199" s="4" t="s">
        <v>5</v>
      </c>
      <c r="E199" s="1" t="s">
        <v>148</v>
      </c>
      <c r="G199" s="16">
        <v>551</v>
      </c>
      <c r="H199" s="16">
        <v>503</v>
      </c>
    </row>
    <row r="200" spans="2:8" ht="15.75" customHeight="1" x14ac:dyDescent="0.2">
      <c r="B200" s="4" t="s">
        <v>142</v>
      </c>
      <c r="C200" s="3" t="s">
        <v>17</v>
      </c>
      <c r="D200" s="4" t="s">
        <v>5</v>
      </c>
      <c r="E200" s="1" t="s">
        <v>149</v>
      </c>
      <c r="G200" s="16">
        <f>SUM(G201:G209)</f>
        <v>1651</v>
      </c>
      <c r="H200" s="16">
        <f>SUM(H201:H209)</f>
        <v>1622</v>
      </c>
    </row>
    <row r="201" spans="2:8" ht="15.75" customHeight="1" x14ac:dyDescent="0.2">
      <c r="B201" s="4" t="s">
        <v>142</v>
      </c>
      <c r="C201" s="18" t="s">
        <v>19</v>
      </c>
      <c r="E201" s="17" t="s">
        <v>20</v>
      </c>
      <c r="F201" s="17" t="s">
        <v>150</v>
      </c>
      <c r="G201" s="16">
        <v>122</v>
      </c>
      <c r="H201" s="16">
        <v>131</v>
      </c>
    </row>
    <row r="202" spans="2:8" ht="15.75" customHeight="1" x14ac:dyDescent="0.2">
      <c r="B202" s="4" t="s">
        <v>142</v>
      </c>
      <c r="C202" s="18" t="s">
        <v>19</v>
      </c>
      <c r="F202" s="17" t="s">
        <v>947</v>
      </c>
      <c r="G202" s="16">
        <v>127</v>
      </c>
      <c r="H202" s="16">
        <v>125</v>
      </c>
    </row>
    <row r="203" spans="2:8" ht="15.75" customHeight="1" x14ac:dyDescent="0.2">
      <c r="B203" s="4" t="s">
        <v>142</v>
      </c>
      <c r="C203" s="18" t="s">
        <v>19</v>
      </c>
      <c r="F203" s="17" t="s">
        <v>151</v>
      </c>
      <c r="G203" s="16">
        <v>117</v>
      </c>
      <c r="H203" s="16">
        <v>108</v>
      </c>
    </row>
    <row r="204" spans="2:8" ht="15.75" customHeight="1" x14ac:dyDescent="0.2">
      <c r="B204" s="4" t="s">
        <v>142</v>
      </c>
      <c r="C204" s="18" t="s">
        <v>19</v>
      </c>
      <c r="F204" s="17" t="s">
        <v>152</v>
      </c>
      <c r="G204" s="16">
        <v>177</v>
      </c>
      <c r="H204" s="16">
        <v>196</v>
      </c>
    </row>
    <row r="205" spans="2:8" ht="15.75" customHeight="1" x14ac:dyDescent="0.2">
      <c r="B205" s="4" t="s">
        <v>142</v>
      </c>
      <c r="C205" s="18" t="s">
        <v>19</v>
      </c>
      <c r="F205" s="17" t="s">
        <v>153</v>
      </c>
      <c r="G205" s="16">
        <v>454</v>
      </c>
      <c r="H205" s="16">
        <v>428</v>
      </c>
    </row>
    <row r="206" spans="2:8" ht="15.75" customHeight="1" x14ac:dyDescent="0.2">
      <c r="B206" s="4" t="s">
        <v>142</v>
      </c>
      <c r="C206" s="18" t="s">
        <v>19</v>
      </c>
      <c r="F206" s="17" t="s">
        <v>154</v>
      </c>
      <c r="G206" s="16">
        <v>9</v>
      </c>
      <c r="H206" s="16">
        <v>2</v>
      </c>
    </row>
    <row r="207" spans="2:8" ht="15.75" customHeight="1" x14ac:dyDescent="0.2">
      <c r="B207" s="4" t="s">
        <v>142</v>
      </c>
      <c r="C207" s="18" t="s">
        <v>19</v>
      </c>
      <c r="F207" s="17" t="s">
        <v>155</v>
      </c>
      <c r="G207" s="16">
        <v>241</v>
      </c>
      <c r="H207" s="16">
        <v>225</v>
      </c>
    </row>
    <row r="208" spans="2:8" ht="15.75" customHeight="1" x14ac:dyDescent="0.2">
      <c r="B208" s="4" t="s">
        <v>142</v>
      </c>
      <c r="C208" s="18" t="s">
        <v>19</v>
      </c>
      <c r="F208" s="17" t="s">
        <v>156</v>
      </c>
      <c r="G208" s="16">
        <v>377</v>
      </c>
      <c r="H208" s="16">
        <v>347</v>
      </c>
    </row>
    <row r="209" spans="1:8" ht="15.75" customHeight="1" x14ac:dyDescent="0.2">
      <c r="B209" s="4" t="s">
        <v>142</v>
      </c>
      <c r="C209" s="18"/>
      <c r="F209" s="17" t="s">
        <v>27</v>
      </c>
      <c r="G209" s="16">
        <v>27</v>
      </c>
      <c r="H209" s="16">
        <v>60</v>
      </c>
    </row>
    <row r="210" spans="1:8" ht="6.75" customHeight="1" x14ac:dyDescent="0.2"/>
    <row r="211" spans="1:8" s="22" customFormat="1" ht="15.75" customHeight="1" thickBot="1" x14ac:dyDescent="0.25">
      <c r="A211" s="1"/>
      <c r="B211" s="20"/>
      <c r="C211" s="21"/>
      <c r="D211" s="20"/>
      <c r="E211" s="22" t="s">
        <v>157</v>
      </c>
      <c r="G211" s="23">
        <v>4425</v>
      </c>
      <c r="H211" s="23">
        <v>4137</v>
      </c>
    </row>
    <row r="212" spans="1:8" ht="15.75" customHeight="1" thickTop="1" x14ac:dyDescent="0.2"/>
    <row r="213" spans="1:8" ht="15.75" customHeight="1" x14ac:dyDescent="0.2">
      <c r="B213" s="28" t="s">
        <v>47</v>
      </c>
      <c r="C213" s="29"/>
      <c r="D213" s="30"/>
      <c r="E213" s="31" t="s">
        <v>948</v>
      </c>
      <c r="F213" s="31"/>
    </row>
    <row r="214" spans="1:8" ht="15.75" customHeight="1" x14ac:dyDescent="0.2">
      <c r="B214" s="28"/>
      <c r="C214" s="29"/>
      <c r="D214" s="30"/>
      <c r="E214" s="31"/>
      <c r="F214" s="31"/>
    </row>
    <row r="215" spans="1:8" ht="15.75" customHeight="1" x14ac:dyDescent="0.2">
      <c r="B215" s="4" t="s">
        <v>158</v>
      </c>
      <c r="C215" s="3" t="s">
        <v>2</v>
      </c>
      <c r="D215" s="4" t="s">
        <v>5</v>
      </c>
      <c r="E215" s="1" t="s">
        <v>159</v>
      </c>
      <c r="G215" s="16">
        <v>97</v>
      </c>
      <c r="H215" s="16">
        <v>66</v>
      </c>
    </row>
    <row r="216" spans="1:8" ht="15.75" customHeight="1" x14ac:dyDescent="0.2">
      <c r="B216" s="4" t="s">
        <v>158</v>
      </c>
      <c r="C216" s="3" t="s">
        <v>2</v>
      </c>
      <c r="D216" s="4" t="s">
        <v>5</v>
      </c>
      <c r="E216" s="1" t="s">
        <v>160</v>
      </c>
      <c r="G216" s="16">
        <v>341</v>
      </c>
      <c r="H216" s="16">
        <v>322</v>
      </c>
    </row>
    <row r="217" spans="1:8" ht="15.75" customHeight="1" x14ac:dyDescent="0.2">
      <c r="B217" s="4" t="s">
        <v>158</v>
      </c>
      <c r="C217" s="3" t="s">
        <v>2</v>
      </c>
      <c r="D217" s="4" t="s">
        <v>5</v>
      </c>
      <c r="E217" s="1" t="s">
        <v>161</v>
      </c>
      <c r="G217" s="16">
        <v>232</v>
      </c>
      <c r="H217" s="16">
        <v>209</v>
      </c>
    </row>
    <row r="218" spans="1:8" ht="15.75" customHeight="1" x14ac:dyDescent="0.2">
      <c r="B218" s="4" t="s">
        <v>158</v>
      </c>
      <c r="C218" s="3" t="s">
        <v>2</v>
      </c>
      <c r="D218" s="4" t="s">
        <v>5</v>
      </c>
      <c r="E218" s="1" t="s">
        <v>162</v>
      </c>
      <c r="G218" s="16">
        <v>1375</v>
      </c>
      <c r="H218" s="16">
        <v>1084</v>
      </c>
    </row>
    <row r="219" spans="1:8" ht="15.75" customHeight="1" x14ac:dyDescent="0.2">
      <c r="B219" s="4" t="s">
        <v>158</v>
      </c>
      <c r="C219" s="3" t="s">
        <v>17</v>
      </c>
      <c r="D219" s="4" t="s">
        <v>5</v>
      </c>
      <c r="E219" s="1" t="s">
        <v>163</v>
      </c>
      <c r="G219" s="16">
        <f>SUM(G220)</f>
        <v>3</v>
      </c>
      <c r="H219" s="16">
        <f>SUM(H220)</f>
        <v>19</v>
      </c>
    </row>
    <row r="220" spans="1:8" ht="15.75" customHeight="1" x14ac:dyDescent="0.2">
      <c r="B220" s="4" t="s">
        <v>158</v>
      </c>
      <c r="C220" s="18"/>
      <c r="E220" s="17" t="s">
        <v>20</v>
      </c>
      <c r="F220" s="17" t="s">
        <v>27</v>
      </c>
      <c r="G220" s="16">
        <v>3</v>
      </c>
      <c r="H220" s="16">
        <v>19</v>
      </c>
    </row>
    <row r="221" spans="1:8" ht="6.75" customHeight="1" x14ac:dyDescent="0.2"/>
    <row r="222" spans="1:8" s="22" customFormat="1" ht="15.75" customHeight="1" thickBot="1" x14ac:dyDescent="0.25">
      <c r="A222" s="1"/>
      <c r="B222" s="20"/>
      <c r="C222" s="21"/>
      <c r="D222" s="20"/>
      <c r="E222" s="22" t="s">
        <v>164</v>
      </c>
      <c r="G222" s="23">
        <v>2048</v>
      </c>
      <c r="H222" s="23">
        <v>1700</v>
      </c>
    </row>
    <row r="223" spans="1:8" ht="15.75" customHeight="1" thickTop="1" x14ac:dyDescent="0.2"/>
    <row r="224" spans="1:8" ht="15.75" customHeight="1" x14ac:dyDescent="0.2">
      <c r="B224" s="4" t="s">
        <v>165</v>
      </c>
      <c r="C224" s="3" t="s">
        <v>2</v>
      </c>
      <c r="D224" s="4" t="s">
        <v>5</v>
      </c>
      <c r="E224" s="1" t="s">
        <v>166</v>
      </c>
      <c r="G224" s="16">
        <v>275</v>
      </c>
      <c r="H224" s="16">
        <v>255</v>
      </c>
    </row>
    <row r="225" spans="1:8" ht="15.75" customHeight="1" x14ac:dyDescent="0.2">
      <c r="B225" s="4" t="s">
        <v>165</v>
      </c>
      <c r="C225" s="3" t="s">
        <v>2</v>
      </c>
      <c r="D225" s="4" t="s">
        <v>5</v>
      </c>
      <c r="E225" s="1" t="s">
        <v>167</v>
      </c>
      <c r="G225" s="16">
        <v>508</v>
      </c>
      <c r="H225" s="16">
        <v>432</v>
      </c>
    </row>
    <row r="226" spans="1:8" ht="15.75" customHeight="1" x14ac:dyDescent="0.2">
      <c r="B226" s="4" t="s">
        <v>165</v>
      </c>
      <c r="C226" s="3" t="s">
        <v>2</v>
      </c>
      <c r="D226" s="4" t="s">
        <v>5</v>
      </c>
      <c r="E226" s="1" t="s">
        <v>168</v>
      </c>
      <c r="G226" s="16">
        <v>619</v>
      </c>
      <c r="H226" s="16">
        <v>534</v>
      </c>
    </row>
    <row r="227" spans="1:8" ht="15.75" customHeight="1" x14ac:dyDescent="0.2">
      <c r="B227" s="4" t="s">
        <v>165</v>
      </c>
      <c r="C227" s="3" t="s">
        <v>2</v>
      </c>
      <c r="D227" s="4" t="s">
        <v>5</v>
      </c>
      <c r="E227" s="1" t="s">
        <v>169</v>
      </c>
      <c r="G227" s="16">
        <v>398</v>
      </c>
      <c r="H227" s="16">
        <v>311</v>
      </c>
    </row>
    <row r="228" spans="1:8" ht="15.75" customHeight="1" x14ac:dyDescent="0.2">
      <c r="B228" s="4" t="s">
        <v>165</v>
      </c>
      <c r="C228" s="3" t="s">
        <v>2</v>
      </c>
      <c r="D228" s="4" t="s">
        <v>5</v>
      </c>
      <c r="E228" s="1" t="s">
        <v>170</v>
      </c>
      <c r="G228" s="16">
        <v>205</v>
      </c>
      <c r="H228" s="16">
        <v>176</v>
      </c>
    </row>
    <row r="229" spans="1:8" ht="15.75" customHeight="1" x14ac:dyDescent="0.2">
      <c r="B229" s="4" t="s">
        <v>165</v>
      </c>
      <c r="C229" s="3" t="s">
        <v>2</v>
      </c>
      <c r="D229" s="4" t="s">
        <v>5</v>
      </c>
      <c r="E229" s="1" t="s">
        <v>171</v>
      </c>
      <c r="G229" s="16">
        <v>637</v>
      </c>
      <c r="H229" s="16">
        <v>617</v>
      </c>
    </row>
    <row r="230" spans="1:8" ht="15.75" customHeight="1" x14ac:dyDescent="0.2">
      <c r="B230" s="4" t="s">
        <v>165</v>
      </c>
      <c r="C230" s="3" t="s">
        <v>2</v>
      </c>
      <c r="D230" s="4" t="s">
        <v>5</v>
      </c>
      <c r="E230" s="1" t="s">
        <v>172</v>
      </c>
      <c r="G230" s="16">
        <v>674</v>
      </c>
      <c r="H230" s="16">
        <v>589</v>
      </c>
    </row>
    <row r="231" spans="1:8" ht="15.75" customHeight="1" x14ac:dyDescent="0.2">
      <c r="B231" s="4" t="s">
        <v>165</v>
      </c>
      <c r="C231" s="3" t="s">
        <v>17</v>
      </c>
      <c r="D231" s="4" t="s">
        <v>5</v>
      </c>
      <c r="E231" s="1" t="s">
        <v>173</v>
      </c>
      <c r="G231" s="16">
        <f>SUM(G232:G237)</f>
        <v>536</v>
      </c>
      <c r="H231" s="16">
        <f>SUM(H232:H237)</f>
        <v>448</v>
      </c>
    </row>
    <row r="232" spans="1:8" ht="15.75" customHeight="1" x14ac:dyDescent="0.2">
      <c r="B232" s="4" t="s">
        <v>165</v>
      </c>
      <c r="C232" s="18" t="s">
        <v>19</v>
      </c>
      <c r="E232" s="17" t="s">
        <v>20</v>
      </c>
      <c r="F232" s="17" t="s">
        <v>174</v>
      </c>
      <c r="G232" s="16">
        <v>30</v>
      </c>
      <c r="H232" s="16">
        <v>44</v>
      </c>
    </row>
    <row r="233" spans="1:8" ht="15.75" customHeight="1" x14ac:dyDescent="0.2">
      <c r="B233" s="4" t="s">
        <v>165</v>
      </c>
      <c r="C233" s="18" t="s">
        <v>19</v>
      </c>
      <c r="F233" s="17" t="s">
        <v>175</v>
      </c>
      <c r="G233" s="16">
        <v>28</v>
      </c>
      <c r="H233" s="16">
        <v>33</v>
      </c>
    </row>
    <row r="234" spans="1:8" ht="15.75" customHeight="1" x14ac:dyDescent="0.2">
      <c r="B234" s="4" t="s">
        <v>165</v>
      </c>
      <c r="C234" s="18" t="s">
        <v>19</v>
      </c>
      <c r="F234" s="17" t="s">
        <v>176</v>
      </c>
      <c r="G234" s="16">
        <v>60</v>
      </c>
      <c r="H234" s="16">
        <v>44</v>
      </c>
    </row>
    <row r="235" spans="1:8" ht="15.75" customHeight="1" x14ac:dyDescent="0.2">
      <c r="B235" s="4" t="s">
        <v>165</v>
      </c>
      <c r="C235" s="18" t="s">
        <v>19</v>
      </c>
      <c r="F235" s="17" t="s">
        <v>177</v>
      </c>
      <c r="G235" s="16">
        <v>73</v>
      </c>
      <c r="H235" s="16">
        <v>66</v>
      </c>
    </row>
    <row r="236" spans="1:8" ht="15.75" customHeight="1" x14ac:dyDescent="0.2">
      <c r="B236" s="4" t="s">
        <v>165</v>
      </c>
      <c r="C236" s="18" t="s">
        <v>19</v>
      </c>
      <c r="F236" s="17" t="s">
        <v>178</v>
      </c>
      <c r="G236" s="16">
        <v>220</v>
      </c>
      <c r="H236" s="16">
        <v>193</v>
      </c>
    </row>
    <row r="237" spans="1:8" ht="15.75" customHeight="1" x14ac:dyDescent="0.2">
      <c r="B237" s="4" t="s">
        <v>165</v>
      </c>
      <c r="C237" s="18"/>
      <c r="F237" s="17" t="s">
        <v>27</v>
      </c>
      <c r="G237" s="16">
        <v>125</v>
      </c>
      <c r="H237" s="16">
        <v>68</v>
      </c>
    </row>
    <row r="238" spans="1:8" ht="6.75" customHeight="1" x14ac:dyDescent="0.2"/>
    <row r="239" spans="1:8" s="22" customFormat="1" ht="15.75" customHeight="1" thickBot="1" x14ac:dyDescent="0.25">
      <c r="A239" s="1"/>
      <c r="B239" s="20"/>
      <c r="C239" s="21"/>
      <c r="D239" s="20"/>
      <c r="E239" s="22" t="s">
        <v>179</v>
      </c>
      <c r="G239" s="23">
        <v>3852</v>
      </c>
      <c r="H239" s="23">
        <v>3362</v>
      </c>
    </row>
    <row r="240" spans="1:8" ht="15.75" customHeight="1" thickTop="1" x14ac:dyDescent="0.2"/>
    <row r="241" spans="1:8" ht="15.75" customHeight="1" x14ac:dyDescent="0.2">
      <c r="B241" s="4" t="s">
        <v>180</v>
      </c>
      <c r="C241" s="3" t="s">
        <v>2</v>
      </c>
      <c r="D241" s="4" t="s">
        <v>5</v>
      </c>
      <c r="E241" s="1" t="s">
        <v>181</v>
      </c>
      <c r="G241" s="16">
        <v>232</v>
      </c>
      <c r="H241" s="16">
        <v>208</v>
      </c>
    </row>
    <row r="242" spans="1:8" ht="15.75" customHeight="1" x14ac:dyDescent="0.2">
      <c r="B242" s="4" t="s">
        <v>180</v>
      </c>
      <c r="C242" s="3" t="s">
        <v>17</v>
      </c>
      <c r="D242" s="4" t="s">
        <v>5</v>
      </c>
      <c r="E242" s="1" t="s">
        <v>182</v>
      </c>
      <c r="G242" s="16">
        <f>SUM(G243:G246)</f>
        <v>545</v>
      </c>
      <c r="H242" s="16">
        <f>SUM(H243:H246)</f>
        <v>526</v>
      </c>
    </row>
    <row r="243" spans="1:8" ht="15.75" customHeight="1" x14ac:dyDescent="0.2">
      <c r="B243" s="4" t="s">
        <v>180</v>
      </c>
      <c r="C243" s="18" t="s">
        <v>19</v>
      </c>
      <c r="E243" s="17" t="s">
        <v>20</v>
      </c>
      <c r="F243" s="17" t="s">
        <v>175</v>
      </c>
      <c r="G243" s="16">
        <v>65</v>
      </c>
      <c r="H243" s="16">
        <v>58</v>
      </c>
    </row>
    <row r="244" spans="1:8" ht="15.75" customHeight="1" x14ac:dyDescent="0.2">
      <c r="B244" s="4" t="s">
        <v>180</v>
      </c>
      <c r="C244" s="18" t="s">
        <v>19</v>
      </c>
      <c r="F244" s="17" t="s">
        <v>183</v>
      </c>
      <c r="G244" s="16">
        <v>322</v>
      </c>
      <c r="H244" s="16">
        <v>309</v>
      </c>
    </row>
    <row r="245" spans="1:8" ht="15.75" customHeight="1" x14ac:dyDescent="0.2">
      <c r="B245" s="4" t="s">
        <v>180</v>
      </c>
      <c r="C245" s="18" t="s">
        <v>19</v>
      </c>
      <c r="F245" s="17" t="s">
        <v>184</v>
      </c>
      <c r="G245" s="16">
        <v>150</v>
      </c>
      <c r="H245" s="16">
        <v>129</v>
      </c>
    </row>
    <row r="246" spans="1:8" ht="15.75" customHeight="1" x14ac:dyDescent="0.2">
      <c r="B246" s="4" t="s">
        <v>180</v>
      </c>
      <c r="C246" s="18"/>
      <c r="F246" s="17" t="s">
        <v>27</v>
      </c>
      <c r="G246" s="16">
        <v>8</v>
      </c>
      <c r="H246" s="16">
        <v>30</v>
      </c>
    </row>
    <row r="247" spans="1:8" ht="6.75" customHeight="1" x14ac:dyDescent="0.2"/>
    <row r="248" spans="1:8" s="22" customFormat="1" ht="15.75" customHeight="1" thickBot="1" x14ac:dyDescent="0.25">
      <c r="A248" s="1"/>
      <c r="B248" s="20"/>
      <c r="C248" s="21"/>
      <c r="D248" s="20"/>
      <c r="E248" s="22" t="s">
        <v>185</v>
      </c>
      <c r="G248" s="23">
        <v>777</v>
      </c>
      <c r="H248" s="23">
        <v>734</v>
      </c>
    </row>
    <row r="249" spans="1:8" ht="15.75" customHeight="1" thickTop="1" x14ac:dyDescent="0.2"/>
    <row r="250" spans="1:8" ht="15.75" customHeight="1" x14ac:dyDescent="0.2">
      <c r="B250" s="4" t="s">
        <v>186</v>
      </c>
      <c r="C250" s="3" t="s">
        <v>2</v>
      </c>
      <c r="D250" s="4" t="s">
        <v>5</v>
      </c>
      <c r="E250" s="1" t="s">
        <v>187</v>
      </c>
      <c r="G250" s="16">
        <v>1036</v>
      </c>
      <c r="H250" s="16">
        <v>988</v>
      </c>
    </row>
    <row r="251" spans="1:8" ht="15.75" customHeight="1" x14ac:dyDescent="0.2">
      <c r="B251" s="4" t="s">
        <v>186</v>
      </c>
      <c r="C251" s="3" t="s">
        <v>17</v>
      </c>
      <c r="D251" s="4" t="s">
        <v>5</v>
      </c>
      <c r="E251" s="1" t="s">
        <v>188</v>
      </c>
      <c r="G251" s="16">
        <f>SUM(G252:G255)</f>
        <v>1161</v>
      </c>
      <c r="H251" s="16">
        <f>SUM(H252:H255)</f>
        <v>1154</v>
      </c>
    </row>
    <row r="252" spans="1:8" ht="15.75" customHeight="1" x14ac:dyDescent="0.2">
      <c r="B252" s="4" t="s">
        <v>186</v>
      </c>
      <c r="C252" s="18" t="s">
        <v>19</v>
      </c>
      <c r="E252" s="17" t="s">
        <v>20</v>
      </c>
      <c r="F252" s="17" t="s">
        <v>189</v>
      </c>
      <c r="G252" s="16">
        <v>583</v>
      </c>
      <c r="H252" s="16">
        <v>583</v>
      </c>
    </row>
    <row r="253" spans="1:8" ht="15.75" customHeight="1" x14ac:dyDescent="0.2">
      <c r="B253" s="4" t="s">
        <v>186</v>
      </c>
      <c r="C253" s="18" t="s">
        <v>19</v>
      </c>
      <c r="F253" s="17" t="s">
        <v>190</v>
      </c>
      <c r="G253" s="16">
        <v>284</v>
      </c>
      <c r="H253" s="16">
        <v>275</v>
      </c>
    </row>
    <row r="254" spans="1:8" ht="15.75" customHeight="1" x14ac:dyDescent="0.2">
      <c r="B254" s="4" t="s">
        <v>186</v>
      </c>
      <c r="C254" s="18" t="s">
        <v>19</v>
      </c>
      <c r="F254" s="17" t="s">
        <v>191</v>
      </c>
      <c r="G254" s="16">
        <v>272</v>
      </c>
      <c r="H254" s="16">
        <v>272</v>
      </c>
    </row>
    <row r="255" spans="1:8" ht="15.75" customHeight="1" x14ac:dyDescent="0.2">
      <c r="B255" s="4" t="s">
        <v>186</v>
      </c>
      <c r="C255" s="18"/>
      <c r="F255" s="17" t="s">
        <v>27</v>
      </c>
      <c r="G255" s="16">
        <v>22</v>
      </c>
      <c r="H255" s="16">
        <v>24</v>
      </c>
    </row>
    <row r="256" spans="1:8" ht="6.75" customHeight="1" x14ac:dyDescent="0.2"/>
    <row r="257" spans="1:8" s="22" customFormat="1" ht="15.75" customHeight="1" thickBot="1" x14ac:dyDescent="0.25">
      <c r="A257" s="1"/>
      <c r="B257" s="20"/>
      <c r="C257" s="21"/>
      <c r="D257" s="20"/>
      <c r="E257" s="22" t="s">
        <v>192</v>
      </c>
      <c r="G257" s="23">
        <v>2197</v>
      </c>
      <c r="H257" s="23">
        <v>2142</v>
      </c>
    </row>
    <row r="258" spans="1:8" ht="15.75" customHeight="1" thickTop="1" x14ac:dyDescent="0.2"/>
    <row r="259" spans="1:8" ht="20.25" customHeight="1" x14ac:dyDescent="0.2">
      <c r="B259" s="4" t="s">
        <v>193</v>
      </c>
      <c r="C259" s="3" t="s">
        <v>2</v>
      </c>
      <c r="D259" s="4" t="s">
        <v>5</v>
      </c>
      <c r="E259" s="1" t="s">
        <v>194</v>
      </c>
      <c r="G259" s="16">
        <v>392</v>
      </c>
      <c r="H259" s="16">
        <v>380</v>
      </c>
    </row>
    <row r="260" spans="1:8" ht="15.75" customHeight="1" x14ac:dyDescent="0.2">
      <c r="B260" s="4" t="s">
        <v>193</v>
      </c>
      <c r="C260" s="3" t="s">
        <v>2</v>
      </c>
      <c r="D260" s="4" t="s">
        <v>5</v>
      </c>
      <c r="E260" s="1" t="s">
        <v>195</v>
      </c>
      <c r="G260" s="16">
        <v>1065</v>
      </c>
      <c r="H260" s="16">
        <v>1063</v>
      </c>
    </row>
    <row r="261" spans="1:8" ht="15.75" customHeight="1" x14ac:dyDescent="0.2">
      <c r="B261" s="4" t="s">
        <v>193</v>
      </c>
      <c r="C261" s="3" t="s">
        <v>2</v>
      </c>
      <c r="D261" s="4" t="s">
        <v>5</v>
      </c>
      <c r="E261" s="1" t="s">
        <v>196</v>
      </c>
      <c r="G261" s="16">
        <v>17590</v>
      </c>
      <c r="H261" s="16">
        <v>19265</v>
      </c>
    </row>
    <row r="262" spans="1:8" ht="15.75" customHeight="1" x14ac:dyDescent="0.2">
      <c r="B262" s="4" t="s">
        <v>193</v>
      </c>
      <c r="C262" s="3" t="s">
        <v>2</v>
      </c>
      <c r="D262" s="4" t="s">
        <v>5</v>
      </c>
      <c r="E262" s="1" t="s">
        <v>197</v>
      </c>
      <c r="G262" s="16">
        <v>1044</v>
      </c>
      <c r="H262" s="16">
        <v>1087</v>
      </c>
    </row>
    <row r="263" spans="1:8" ht="15.75" customHeight="1" x14ac:dyDescent="0.2">
      <c r="B263" s="4" t="s">
        <v>193</v>
      </c>
      <c r="C263" s="3" t="s">
        <v>2</v>
      </c>
      <c r="D263" s="4" t="s">
        <v>5</v>
      </c>
      <c r="E263" s="1" t="s">
        <v>198</v>
      </c>
      <c r="G263" s="16">
        <v>1882</v>
      </c>
      <c r="H263" s="16">
        <v>1881</v>
      </c>
    </row>
    <row r="264" spans="1:8" ht="15.75" customHeight="1" x14ac:dyDescent="0.2">
      <c r="B264" s="4" t="s">
        <v>193</v>
      </c>
      <c r="C264" s="3" t="s">
        <v>2</v>
      </c>
      <c r="D264" s="4" t="s">
        <v>5</v>
      </c>
      <c r="E264" s="1" t="s">
        <v>199</v>
      </c>
      <c r="G264" s="16">
        <v>23676</v>
      </c>
      <c r="H264" s="16">
        <v>25519</v>
      </c>
    </row>
    <row r="265" spans="1:8" ht="15.75" customHeight="1" x14ac:dyDescent="0.2">
      <c r="B265" s="4" t="s">
        <v>193</v>
      </c>
      <c r="C265" s="3" t="s">
        <v>2</v>
      </c>
      <c r="D265" s="4" t="s">
        <v>5</v>
      </c>
      <c r="E265" s="1" t="s">
        <v>200</v>
      </c>
      <c r="G265" s="16">
        <v>7358</v>
      </c>
      <c r="H265" s="16">
        <v>7960</v>
      </c>
    </row>
    <row r="266" spans="1:8" ht="15.75" customHeight="1" x14ac:dyDescent="0.2">
      <c r="B266" s="4" t="s">
        <v>193</v>
      </c>
      <c r="C266" s="3" t="s">
        <v>2</v>
      </c>
      <c r="D266" s="4" t="s">
        <v>5</v>
      </c>
      <c r="E266" s="1" t="s">
        <v>201</v>
      </c>
      <c r="G266" s="16">
        <v>974</v>
      </c>
      <c r="H266" s="16">
        <v>954</v>
      </c>
    </row>
    <row r="267" spans="1:8" ht="15.75" customHeight="1" x14ac:dyDescent="0.2">
      <c r="B267" s="4" t="s">
        <v>193</v>
      </c>
      <c r="C267" s="3" t="s">
        <v>2</v>
      </c>
      <c r="D267" s="4" t="s">
        <v>5</v>
      </c>
      <c r="E267" s="1" t="s">
        <v>202</v>
      </c>
      <c r="G267" s="16">
        <v>5459</v>
      </c>
      <c r="H267" s="16">
        <v>5773</v>
      </c>
    </row>
    <row r="268" spans="1:8" ht="15.75" customHeight="1" x14ac:dyDescent="0.2">
      <c r="B268" s="4" t="s">
        <v>193</v>
      </c>
      <c r="C268" s="3" t="s">
        <v>2</v>
      </c>
      <c r="D268" s="4" t="s">
        <v>5</v>
      </c>
      <c r="E268" s="1" t="s">
        <v>203</v>
      </c>
      <c r="G268" s="16">
        <v>1978</v>
      </c>
      <c r="H268" s="16">
        <v>1885</v>
      </c>
    </row>
    <row r="269" spans="1:8" ht="15.75" customHeight="1" x14ac:dyDescent="0.2">
      <c r="B269" s="4" t="s">
        <v>193</v>
      </c>
      <c r="C269" s="3" t="s">
        <v>2</v>
      </c>
      <c r="D269" s="4" t="s">
        <v>5</v>
      </c>
      <c r="E269" s="1" t="s">
        <v>204</v>
      </c>
      <c r="G269" s="16">
        <v>104659</v>
      </c>
      <c r="H269" s="16">
        <v>101936</v>
      </c>
    </row>
    <row r="270" spans="1:8" ht="15.75" customHeight="1" x14ac:dyDescent="0.2">
      <c r="B270" s="4" t="s">
        <v>193</v>
      </c>
      <c r="C270" s="3" t="s">
        <v>2</v>
      </c>
      <c r="D270" s="4" t="s">
        <v>5</v>
      </c>
      <c r="E270" s="1" t="s">
        <v>205</v>
      </c>
      <c r="G270" s="16">
        <v>4707</v>
      </c>
      <c r="H270" s="16">
        <v>5230</v>
      </c>
    </row>
    <row r="271" spans="1:8" ht="15.75" customHeight="1" x14ac:dyDescent="0.2">
      <c r="B271" s="4" t="s">
        <v>193</v>
      </c>
      <c r="C271" s="3" t="s">
        <v>2</v>
      </c>
      <c r="D271" s="4" t="s">
        <v>5</v>
      </c>
      <c r="E271" s="1" t="s">
        <v>206</v>
      </c>
      <c r="G271" s="16">
        <v>1064</v>
      </c>
      <c r="H271" s="16">
        <v>1118</v>
      </c>
    </row>
    <row r="272" spans="1:8" ht="6.75" customHeight="1" x14ac:dyDescent="0.2"/>
    <row r="273" spans="1:8" s="22" customFormat="1" ht="15.75" customHeight="1" thickBot="1" x14ac:dyDescent="0.25">
      <c r="A273" s="1"/>
      <c r="B273" s="20"/>
      <c r="C273" s="21"/>
      <c r="D273" s="20"/>
      <c r="E273" s="22" t="s">
        <v>949</v>
      </c>
      <c r="G273" s="23">
        <v>171848</v>
      </c>
      <c r="H273" s="23">
        <v>174051</v>
      </c>
    </row>
    <row r="274" spans="1:8" ht="15.75" customHeight="1" thickTop="1" x14ac:dyDescent="0.2"/>
    <row r="275" spans="1:8" ht="15.75" customHeight="1" x14ac:dyDescent="0.2">
      <c r="B275" s="28" t="s">
        <v>47</v>
      </c>
      <c r="C275" s="29"/>
      <c r="D275" s="30"/>
      <c r="E275" s="31" t="s">
        <v>950</v>
      </c>
      <c r="F275" s="31"/>
    </row>
    <row r="276" spans="1:8" ht="15.75" customHeight="1" x14ac:dyDescent="0.2"/>
    <row r="277" spans="1:8" ht="15.75" customHeight="1" x14ac:dyDescent="0.2">
      <c r="E277" s="14" t="s">
        <v>207</v>
      </c>
      <c r="F277" s="14"/>
      <c r="G277" s="15">
        <f>+G292+G303+G313+G320+G331+G342+G352+G360+G368+G374</f>
        <v>29345</v>
      </c>
      <c r="H277" s="15">
        <f>+H292+H303+H313+H320+H331+H342+H352+H360+H368+H374</f>
        <v>27723</v>
      </c>
    </row>
    <row r="279" spans="1:8" ht="15.75" customHeight="1" x14ac:dyDescent="0.2">
      <c r="B279" s="4" t="s">
        <v>208</v>
      </c>
      <c r="C279" s="3" t="s">
        <v>2</v>
      </c>
      <c r="D279" s="4" t="s">
        <v>5</v>
      </c>
      <c r="E279" s="1" t="s">
        <v>209</v>
      </c>
      <c r="G279" s="16">
        <v>189</v>
      </c>
      <c r="H279" s="16">
        <v>170</v>
      </c>
    </row>
    <row r="280" spans="1:8" ht="15.75" customHeight="1" x14ac:dyDescent="0.2">
      <c r="B280" s="4" t="s">
        <v>208</v>
      </c>
      <c r="C280" s="3" t="s">
        <v>2</v>
      </c>
      <c r="D280" s="4" t="s">
        <v>5</v>
      </c>
      <c r="E280" s="1" t="s">
        <v>210</v>
      </c>
      <c r="G280" s="16">
        <v>441</v>
      </c>
      <c r="H280" s="16">
        <v>427</v>
      </c>
    </row>
    <row r="281" spans="1:8" ht="15.75" customHeight="1" x14ac:dyDescent="0.2">
      <c r="B281" s="4" t="s">
        <v>208</v>
      </c>
      <c r="C281" s="3" t="s">
        <v>2</v>
      </c>
      <c r="D281" s="4" t="s">
        <v>5</v>
      </c>
      <c r="E281" s="1" t="s">
        <v>211</v>
      </c>
      <c r="G281" s="16">
        <v>252</v>
      </c>
      <c r="H281" s="16">
        <v>248</v>
      </c>
    </row>
    <row r="282" spans="1:8" ht="15.75" customHeight="1" x14ac:dyDescent="0.2">
      <c r="B282" s="4" t="s">
        <v>208</v>
      </c>
      <c r="C282" s="3" t="s">
        <v>2</v>
      </c>
      <c r="D282" s="4" t="s">
        <v>5</v>
      </c>
      <c r="E282" s="1" t="s">
        <v>212</v>
      </c>
      <c r="G282" s="16">
        <v>482</v>
      </c>
      <c r="H282" s="16">
        <v>442</v>
      </c>
    </row>
    <row r="283" spans="1:8" ht="15.75" customHeight="1" x14ac:dyDescent="0.2">
      <c r="B283" s="4" t="s">
        <v>208</v>
      </c>
      <c r="C283" s="3" t="s">
        <v>17</v>
      </c>
      <c r="D283" s="4" t="s">
        <v>5</v>
      </c>
      <c r="E283" s="1" t="s">
        <v>213</v>
      </c>
      <c r="G283" s="16">
        <f>SUM(G284:G290)</f>
        <v>838</v>
      </c>
      <c r="H283" s="16">
        <f>SUM(H284:H290)</f>
        <v>806</v>
      </c>
    </row>
    <row r="284" spans="1:8" ht="15.75" customHeight="1" x14ac:dyDescent="0.2">
      <c r="B284" s="4" t="s">
        <v>208</v>
      </c>
      <c r="C284" s="18" t="s">
        <v>19</v>
      </c>
      <c r="E284" s="17" t="s">
        <v>20</v>
      </c>
      <c r="F284" s="17" t="s">
        <v>214</v>
      </c>
      <c r="G284" s="16">
        <v>242</v>
      </c>
      <c r="H284" s="16">
        <v>226</v>
      </c>
    </row>
    <row r="285" spans="1:8" ht="15.75" customHeight="1" x14ac:dyDescent="0.2">
      <c r="B285" s="4" t="s">
        <v>208</v>
      </c>
      <c r="C285" s="18" t="s">
        <v>19</v>
      </c>
      <c r="F285" s="17" t="s">
        <v>215</v>
      </c>
      <c r="G285" s="16">
        <v>94</v>
      </c>
      <c r="H285" s="16">
        <v>84</v>
      </c>
    </row>
    <row r="286" spans="1:8" ht="15.75" customHeight="1" x14ac:dyDescent="0.2">
      <c r="B286" s="4" t="s">
        <v>208</v>
      </c>
      <c r="C286" s="18" t="s">
        <v>19</v>
      </c>
      <c r="F286" s="17" t="s">
        <v>216</v>
      </c>
      <c r="G286" s="16">
        <v>198</v>
      </c>
      <c r="H286" s="16">
        <v>202</v>
      </c>
    </row>
    <row r="287" spans="1:8" ht="15.75" customHeight="1" x14ac:dyDescent="0.2">
      <c r="B287" s="4" t="s">
        <v>208</v>
      </c>
      <c r="C287" s="18" t="s">
        <v>19</v>
      </c>
      <c r="F287" s="17" t="s">
        <v>217</v>
      </c>
      <c r="G287" s="16">
        <v>64</v>
      </c>
      <c r="H287" s="16">
        <v>49</v>
      </c>
    </row>
    <row r="288" spans="1:8" ht="15.75" customHeight="1" x14ac:dyDescent="0.2">
      <c r="B288" s="4" t="s">
        <v>208</v>
      </c>
      <c r="C288" s="18" t="s">
        <v>19</v>
      </c>
      <c r="F288" s="17" t="s">
        <v>218</v>
      </c>
      <c r="G288" s="16">
        <v>114</v>
      </c>
      <c r="H288" s="16">
        <v>108</v>
      </c>
    </row>
    <row r="289" spans="1:8" ht="15.75" customHeight="1" x14ac:dyDescent="0.2">
      <c r="B289" s="4" t="s">
        <v>208</v>
      </c>
      <c r="C289" s="18" t="s">
        <v>19</v>
      </c>
      <c r="F289" s="17" t="s">
        <v>219</v>
      </c>
      <c r="G289" s="16">
        <v>116</v>
      </c>
      <c r="H289" s="16">
        <v>133</v>
      </c>
    </row>
    <row r="290" spans="1:8" ht="15.75" customHeight="1" x14ac:dyDescent="0.2">
      <c r="B290" s="4" t="s">
        <v>208</v>
      </c>
      <c r="C290" s="18"/>
      <c r="F290" s="17" t="s">
        <v>27</v>
      </c>
      <c r="G290" s="16">
        <v>10</v>
      </c>
      <c r="H290" s="16">
        <v>4</v>
      </c>
    </row>
    <row r="291" spans="1:8" ht="6.75" customHeight="1" x14ac:dyDescent="0.2"/>
    <row r="292" spans="1:8" s="22" customFormat="1" ht="15.75" customHeight="1" thickBot="1" x14ac:dyDescent="0.25">
      <c r="A292" s="1"/>
      <c r="B292" s="20"/>
      <c r="C292" s="21"/>
      <c r="D292" s="20"/>
      <c r="E292" s="22" t="s">
        <v>220</v>
      </c>
      <c r="G292" s="23">
        <v>2202</v>
      </c>
      <c r="H292" s="23">
        <v>2093</v>
      </c>
    </row>
    <row r="293" spans="1:8" ht="15.75" customHeight="1" thickTop="1" x14ac:dyDescent="0.2"/>
    <row r="294" spans="1:8" ht="15.75" customHeight="1" x14ac:dyDescent="0.2">
      <c r="B294" s="4" t="s">
        <v>221</v>
      </c>
      <c r="C294" s="3" t="s">
        <v>2</v>
      </c>
      <c r="D294" s="4" t="s">
        <v>5</v>
      </c>
      <c r="E294" s="1" t="s">
        <v>222</v>
      </c>
      <c r="G294" s="16">
        <v>464</v>
      </c>
      <c r="H294" s="16">
        <v>442</v>
      </c>
    </row>
    <row r="295" spans="1:8" ht="15.75" customHeight="1" x14ac:dyDescent="0.2">
      <c r="B295" s="4" t="s">
        <v>221</v>
      </c>
      <c r="C295" s="3" t="s">
        <v>2</v>
      </c>
      <c r="D295" s="4" t="s">
        <v>5</v>
      </c>
      <c r="E295" s="1" t="s">
        <v>223</v>
      </c>
      <c r="G295" s="16">
        <v>6739</v>
      </c>
      <c r="H295" s="16">
        <v>6742</v>
      </c>
    </row>
    <row r="296" spans="1:8" ht="15.75" customHeight="1" x14ac:dyDescent="0.2">
      <c r="B296" s="4" t="s">
        <v>221</v>
      </c>
      <c r="C296" s="3" t="s">
        <v>2</v>
      </c>
      <c r="D296" s="4" t="s">
        <v>5</v>
      </c>
      <c r="E296" s="1" t="s">
        <v>224</v>
      </c>
      <c r="G296" s="16">
        <v>272</v>
      </c>
      <c r="H296" s="16">
        <v>318</v>
      </c>
    </row>
    <row r="297" spans="1:8" ht="15.75" customHeight="1" x14ac:dyDescent="0.2">
      <c r="B297" s="4" t="s">
        <v>221</v>
      </c>
      <c r="C297" s="3" t="s">
        <v>17</v>
      </c>
      <c r="D297" s="4" t="s">
        <v>5</v>
      </c>
      <c r="E297" s="1" t="s">
        <v>225</v>
      </c>
      <c r="G297" s="16">
        <f>SUM(G298:G301)</f>
        <v>349</v>
      </c>
      <c r="H297" s="16">
        <f>SUM(H298:H301)</f>
        <v>322</v>
      </c>
    </row>
    <row r="298" spans="1:8" ht="15.75" customHeight="1" x14ac:dyDescent="0.2">
      <c r="B298" s="4" t="s">
        <v>221</v>
      </c>
      <c r="C298" s="18" t="s">
        <v>19</v>
      </c>
      <c r="E298" s="17" t="s">
        <v>20</v>
      </c>
      <c r="F298" s="17" t="s">
        <v>226</v>
      </c>
      <c r="G298" s="16">
        <v>81</v>
      </c>
      <c r="H298" s="16">
        <v>66</v>
      </c>
    </row>
    <row r="299" spans="1:8" ht="15.75" customHeight="1" x14ac:dyDescent="0.2">
      <c r="B299" s="4" t="s">
        <v>221</v>
      </c>
      <c r="C299" s="18" t="s">
        <v>19</v>
      </c>
      <c r="F299" s="17" t="s">
        <v>227</v>
      </c>
      <c r="G299" s="16">
        <v>112</v>
      </c>
      <c r="H299" s="16">
        <v>101</v>
      </c>
    </row>
    <row r="300" spans="1:8" ht="15.75" customHeight="1" x14ac:dyDescent="0.2">
      <c r="B300" s="4" t="s">
        <v>221</v>
      </c>
      <c r="C300" s="18" t="s">
        <v>19</v>
      </c>
      <c r="F300" s="17" t="s">
        <v>228</v>
      </c>
      <c r="G300" s="16">
        <v>149</v>
      </c>
      <c r="H300" s="16">
        <v>155</v>
      </c>
    </row>
    <row r="301" spans="1:8" ht="15.75" customHeight="1" x14ac:dyDescent="0.2">
      <c r="B301" s="4" t="s">
        <v>221</v>
      </c>
      <c r="C301" s="18"/>
      <c r="F301" s="17" t="s">
        <v>27</v>
      </c>
      <c r="G301" s="16">
        <v>7</v>
      </c>
      <c r="H301" s="16">
        <v>0</v>
      </c>
    </row>
    <row r="302" spans="1:8" ht="6.75" customHeight="1" x14ac:dyDescent="0.2"/>
    <row r="303" spans="1:8" s="22" customFormat="1" ht="15.75" customHeight="1" thickBot="1" x14ac:dyDescent="0.25">
      <c r="A303" s="1"/>
      <c r="B303" s="20"/>
      <c r="C303" s="21"/>
      <c r="D303" s="20"/>
      <c r="E303" s="22" t="s">
        <v>229</v>
      </c>
      <c r="G303" s="23">
        <v>7824</v>
      </c>
      <c r="H303" s="23">
        <v>7824</v>
      </c>
    </row>
    <row r="304" spans="1:8" ht="13.5" thickTop="1" x14ac:dyDescent="0.2"/>
    <row r="305" spans="1:8" ht="15.75" customHeight="1" x14ac:dyDescent="0.2">
      <c r="B305" s="4" t="s">
        <v>230</v>
      </c>
      <c r="C305" s="3" t="s">
        <v>2</v>
      </c>
      <c r="D305" s="4" t="s">
        <v>5</v>
      </c>
      <c r="E305" s="1" t="s">
        <v>231</v>
      </c>
      <c r="G305" s="16">
        <v>2940</v>
      </c>
      <c r="H305" s="16">
        <v>2682</v>
      </c>
    </row>
    <row r="306" spans="1:8" ht="15.75" customHeight="1" x14ac:dyDescent="0.2">
      <c r="B306" s="4" t="s">
        <v>230</v>
      </c>
      <c r="C306" s="3" t="s">
        <v>2</v>
      </c>
      <c r="D306" s="4" t="s">
        <v>5</v>
      </c>
      <c r="E306" s="1" t="s">
        <v>232</v>
      </c>
      <c r="G306" s="16">
        <v>609</v>
      </c>
      <c r="H306" s="16">
        <v>604</v>
      </c>
    </row>
    <row r="307" spans="1:8" ht="15.75" customHeight="1" x14ac:dyDescent="0.2">
      <c r="B307" s="4" t="s">
        <v>230</v>
      </c>
      <c r="C307" s="3" t="s">
        <v>2</v>
      </c>
      <c r="D307" s="4" t="s">
        <v>5</v>
      </c>
      <c r="E307" s="1" t="s">
        <v>233</v>
      </c>
      <c r="G307" s="16">
        <v>319</v>
      </c>
      <c r="H307" s="16">
        <v>268</v>
      </c>
    </row>
    <row r="308" spans="1:8" ht="15.75" customHeight="1" x14ac:dyDescent="0.2">
      <c r="B308" s="4" t="s">
        <v>230</v>
      </c>
      <c r="C308" s="3" t="s">
        <v>17</v>
      </c>
      <c r="D308" s="4" t="s">
        <v>5</v>
      </c>
      <c r="E308" s="1" t="s">
        <v>234</v>
      </c>
      <c r="G308" s="16">
        <f>SUM(G309:G311)</f>
        <v>302</v>
      </c>
      <c r="H308" s="16">
        <f>SUM(H309:H311)</f>
        <v>263</v>
      </c>
    </row>
    <row r="309" spans="1:8" ht="15.75" customHeight="1" x14ac:dyDescent="0.2">
      <c r="B309" s="4" t="s">
        <v>230</v>
      </c>
      <c r="C309" s="18" t="s">
        <v>19</v>
      </c>
      <c r="E309" s="17" t="s">
        <v>20</v>
      </c>
      <c r="F309" s="17" t="s">
        <v>235</v>
      </c>
      <c r="G309" s="16">
        <v>221</v>
      </c>
      <c r="H309" s="16">
        <v>186</v>
      </c>
    </row>
    <row r="310" spans="1:8" ht="15.75" customHeight="1" x14ac:dyDescent="0.2">
      <c r="B310" s="4" t="s">
        <v>230</v>
      </c>
      <c r="C310" s="18" t="s">
        <v>19</v>
      </c>
      <c r="F310" s="17" t="s">
        <v>236</v>
      </c>
      <c r="G310" s="16">
        <v>53</v>
      </c>
      <c r="H310" s="16">
        <v>62</v>
      </c>
    </row>
    <row r="311" spans="1:8" ht="15.75" customHeight="1" x14ac:dyDescent="0.2">
      <c r="B311" s="4" t="s">
        <v>230</v>
      </c>
      <c r="C311" s="18"/>
      <c r="F311" s="17" t="s">
        <v>27</v>
      </c>
      <c r="G311" s="16">
        <v>28</v>
      </c>
      <c r="H311" s="16">
        <v>15</v>
      </c>
    </row>
    <row r="312" spans="1:8" ht="6.75" customHeight="1" x14ac:dyDescent="0.2"/>
    <row r="313" spans="1:8" s="22" customFormat="1" ht="15.75" customHeight="1" thickBot="1" x14ac:dyDescent="0.25">
      <c r="A313" s="1"/>
      <c r="B313" s="20"/>
      <c r="C313" s="21"/>
      <c r="D313" s="20"/>
      <c r="E313" s="22" t="s">
        <v>237</v>
      </c>
      <c r="G313" s="23">
        <v>4170</v>
      </c>
      <c r="H313" s="23">
        <v>3817</v>
      </c>
    </row>
    <row r="314" spans="1:8" ht="13.5" thickTop="1" x14ac:dyDescent="0.2"/>
    <row r="315" spans="1:8" ht="15.75" customHeight="1" x14ac:dyDescent="0.2">
      <c r="B315" s="4" t="s">
        <v>238</v>
      </c>
      <c r="C315" s="3" t="s">
        <v>2</v>
      </c>
      <c r="D315" s="4" t="s">
        <v>5</v>
      </c>
      <c r="E315" s="1" t="s">
        <v>239</v>
      </c>
      <c r="G315" s="16">
        <v>1743</v>
      </c>
      <c r="H315" s="16">
        <v>1697</v>
      </c>
    </row>
    <row r="316" spans="1:8" ht="15.75" customHeight="1" x14ac:dyDescent="0.2">
      <c r="B316" s="4" t="s">
        <v>238</v>
      </c>
      <c r="C316" s="3" t="s">
        <v>17</v>
      </c>
      <c r="D316" s="4" t="s">
        <v>5</v>
      </c>
      <c r="E316" s="1" t="s">
        <v>240</v>
      </c>
      <c r="G316" s="16">
        <f>SUM(G317:G318)</f>
        <v>203</v>
      </c>
      <c r="H316" s="16">
        <f>SUM(H317:H318)</f>
        <v>178</v>
      </c>
    </row>
    <row r="317" spans="1:8" ht="15.75" customHeight="1" x14ac:dyDescent="0.2">
      <c r="B317" s="4" t="s">
        <v>238</v>
      </c>
      <c r="C317" s="18" t="s">
        <v>19</v>
      </c>
      <c r="E317" s="17" t="s">
        <v>20</v>
      </c>
      <c r="F317" s="17" t="s">
        <v>241</v>
      </c>
      <c r="G317" s="16">
        <v>197</v>
      </c>
      <c r="H317" s="16">
        <v>178</v>
      </c>
    </row>
    <row r="318" spans="1:8" ht="15.75" customHeight="1" x14ac:dyDescent="0.2">
      <c r="B318" s="4" t="s">
        <v>238</v>
      </c>
      <c r="C318" s="18"/>
      <c r="F318" s="17" t="s">
        <v>27</v>
      </c>
      <c r="G318" s="16">
        <v>6</v>
      </c>
      <c r="H318" s="16">
        <v>0</v>
      </c>
    </row>
    <row r="319" spans="1:8" ht="6.75" customHeight="1" x14ac:dyDescent="0.2"/>
    <row r="320" spans="1:8" s="22" customFormat="1" ht="15.75" customHeight="1" thickBot="1" x14ac:dyDescent="0.25">
      <c r="A320" s="1"/>
      <c r="B320" s="20"/>
      <c r="C320" s="21"/>
      <c r="D320" s="20"/>
      <c r="E320" s="22" t="s">
        <v>242</v>
      </c>
      <c r="G320" s="23">
        <v>1946</v>
      </c>
      <c r="H320" s="23">
        <v>1875</v>
      </c>
    </row>
    <row r="321" spans="1:8" ht="15.75" customHeight="1" thickTop="1" x14ac:dyDescent="0.2"/>
    <row r="322" spans="1:8" ht="15.75" customHeight="1" x14ac:dyDescent="0.2">
      <c r="B322" s="4" t="s">
        <v>243</v>
      </c>
      <c r="C322" s="3" t="s">
        <v>2</v>
      </c>
      <c r="D322" s="4" t="s">
        <v>5</v>
      </c>
      <c r="E322" s="1" t="s">
        <v>244</v>
      </c>
      <c r="G322" s="16">
        <v>482</v>
      </c>
      <c r="H322" s="16">
        <v>440</v>
      </c>
    </row>
    <row r="323" spans="1:8" ht="15.75" customHeight="1" x14ac:dyDescent="0.2">
      <c r="B323" s="4" t="s">
        <v>243</v>
      </c>
      <c r="C323" s="3" t="s">
        <v>2</v>
      </c>
      <c r="D323" s="4" t="s">
        <v>5</v>
      </c>
      <c r="E323" s="1" t="s">
        <v>245</v>
      </c>
      <c r="G323" s="16">
        <v>1005</v>
      </c>
      <c r="H323" s="16">
        <v>957</v>
      </c>
    </row>
    <row r="324" spans="1:8" ht="15.75" customHeight="1" x14ac:dyDescent="0.2">
      <c r="B324" s="4" t="s">
        <v>243</v>
      </c>
      <c r="C324" s="3" t="s">
        <v>2</v>
      </c>
      <c r="D324" s="4" t="s">
        <v>5</v>
      </c>
      <c r="E324" s="1" t="s">
        <v>246</v>
      </c>
      <c r="G324" s="16">
        <v>329</v>
      </c>
      <c r="H324" s="16">
        <v>302</v>
      </c>
    </row>
    <row r="325" spans="1:8" ht="15.75" customHeight="1" x14ac:dyDescent="0.2">
      <c r="B325" s="4" t="s">
        <v>243</v>
      </c>
      <c r="C325" s="3" t="s">
        <v>2</v>
      </c>
      <c r="D325" s="4" t="s">
        <v>5</v>
      </c>
      <c r="E325" s="1" t="s">
        <v>247</v>
      </c>
      <c r="G325" s="16">
        <v>130</v>
      </c>
      <c r="H325" s="16">
        <v>112</v>
      </c>
    </row>
    <row r="326" spans="1:8" ht="15.75" customHeight="1" x14ac:dyDescent="0.2">
      <c r="B326" s="4" t="s">
        <v>243</v>
      </c>
      <c r="C326" s="3" t="s">
        <v>2</v>
      </c>
      <c r="D326" s="4" t="s">
        <v>5</v>
      </c>
      <c r="E326" s="1" t="s">
        <v>248</v>
      </c>
      <c r="G326" s="16">
        <v>435</v>
      </c>
      <c r="H326" s="16">
        <v>377</v>
      </c>
    </row>
    <row r="327" spans="1:8" ht="15.75" customHeight="1" x14ac:dyDescent="0.2">
      <c r="B327" s="4" t="s">
        <v>243</v>
      </c>
      <c r="C327" s="3" t="s">
        <v>17</v>
      </c>
      <c r="D327" s="4" t="s">
        <v>5</v>
      </c>
      <c r="E327" s="1" t="s">
        <v>249</v>
      </c>
      <c r="G327" s="16">
        <f>SUM(G328:G329)</f>
        <v>20</v>
      </c>
      <c r="H327" s="16">
        <f>SUM(H328:H329)</f>
        <v>8</v>
      </c>
    </row>
    <row r="328" spans="1:8" ht="15.75" customHeight="1" x14ac:dyDescent="0.2">
      <c r="B328" s="4" t="s">
        <v>243</v>
      </c>
      <c r="C328" s="18" t="s">
        <v>19</v>
      </c>
      <c r="E328" s="17" t="s">
        <v>20</v>
      </c>
      <c r="F328" s="17" t="s">
        <v>250</v>
      </c>
      <c r="G328" s="16">
        <v>13</v>
      </c>
      <c r="H328" s="16">
        <v>8</v>
      </c>
    </row>
    <row r="329" spans="1:8" ht="15.75" customHeight="1" x14ac:dyDescent="0.2">
      <c r="B329" s="4" t="s">
        <v>243</v>
      </c>
      <c r="C329" s="18"/>
      <c r="F329" s="17" t="s">
        <v>27</v>
      </c>
      <c r="G329" s="16">
        <v>7</v>
      </c>
      <c r="H329" s="16">
        <v>0</v>
      </c>
    </row>
    <row r="330" spans="1:8" ht="6.75" customHeight="1" x14ac:dyDescent="0.2"/>
    <row r="331" spans="1:8" s="22" customFormat="1" ht="15.75" customHeight="1" thickBot="1" x14ac:dyDescent="0.25">
      <c r="A331" s="1"/>
      <c r="B331" s="20"/>
      <c r="C331" s="21"/>
      <c r="D331" s="20"/>
      <c r="E331" s="22" t="s">
        <v>251</v>
      </c>
      <c r="G331" s="23">
        <v>2401</v>
      </c>
      <c r="H331" s="23">
        <v>2196</v>
      </c>
    </row>
    <row r="332" spans="1:8" ht="15.75" customHeight="1" thickTop="1" x14ac:dyDescent="0.2"/>
    <row r="333" spans="1:8" ht="15.75" customHeight="1" x14ac:dyDescent="0.2">
      <c r="B333" s="4" t="s">
        <v>252</v>
      </c>
      <c r="C333" s="3" t="s">
        <v>2</v>
      </c>
      <c r="D333" s="4" t="s">
        <v>5</v>
      </c>
      <c r="E333" s="1" t="s">
        <v>253</v>
      </c>
      <c r="G333" s="16">
        <v>2177</v>
      </c>
      <c r="H333" s="16">
        <v>1969</v>
      </c>
    </row>
    <row r="334" spans="1:8" ht="15.75" customHeight="1" x14ac:dyDescent="0.2">
      <c r="B334" s="4" t="s">
        <v>252</v>
      </c>
      <c r="C334" s="3" t="s">
        <v>2</v>
      </c>
      <c r="D334" s="4" t="s">
        <v>5</v>
      </c>
      <c r="E334" s="1" t="s">
        <v>254</v>
      </c>
      <c r="G334" s="16">
        <v>229</v>
      </c>
      <c r="H334" s="16">
        <v>220</v>
      </c>
    </row>
    <row r="335" spans="1:8" ht="15.75" customHeight="1" x14ac:dyDescent="0.2">
      <c r="B335" s="4" t="s">
        <v>252</v>
      </c>
      <c r="C335" s="3" t="s">
        <v>2</v>
      </c>
      <c r="D335" s="4" t="s">
        <v>5</v>
      </c>
      <c r="E335" s="1" t="s">
        <v>255</v>
      </c>
      <c r="G335" s="16">
        <v>716</v>
      </c>
      <c r="H335" s="16">
        <v>691</v>
      </c>
    </row>
    <row r="336" spans="1:8" ht="15.75" customHeight="1" x14ac:dyDescent="0.2">
      <c r="B336" s="4" t="s">
        <v>252</v>
      </c>
      <c r="C336" s="3" t="s">
        <v>2</v>
      </c>
      <c r="D336" s="4" t="s">
        <v>5</v>
      </c>
      <c r="E336" s="1" t="s">
        <v>256</v>
      </c>
      <c r="G336" s="16">
        <v>3528</v>
      </c>
      <c r="H336" s="16">
        <v>3328</v>
      </c>
    </row>
    <row r="337" spans="1:8" ht="15.75" customHeight="1" x14ac:dyDescent="0.2">
      <c r="B337" s="4" t="s">
        <v>252</v>
      </c>
      <c r="C337" s="3" t="s">
        <v>17</v>
      </c>
      <c r="D337" s="4" t="s">
        <v>5</v>
      </c>
      <c r="E337" s="1" t="s">
        <v>257</v>
      </c>
      <c r="G337" s="16">
        <f>SUM(G338:G340)</f>
        <v>104</v>
      </c>
      <c r="H337" s="16">
        <f>SUM(H338:H340)</f>
        <v>102</v>
      </c>
    </row>
    <row r="338" spans="1:8" ht="15.75" customHeight="1" x14ac:dyDescent="0.2">
      <c r="B338" s="4" t="s">
        <v>252</v>
      </c>
      <c r="C338" s="18" t="s">
        <v>19</v>
      </c>
      <c r="E338" s="17" t="s">
        <v>20</v>
      </c>
      <c r="F338" s="17" t="s">
        <v>258</v>
      </c>
      <c r="G338" s="16">
        <v>100</v>
      </c>
      <c r="H338" s="16">
        <v>83</v>
      </c>
    </row>
    <row r="339" spans="1:8" ht="15.75" customHeight="1" x14ac:dyDescent="0.2">
      <c r="B339" s="4" t="s">
        <v>252</v>
      </c>
      <c r="C339" s="18" t="s">
        <v>19</v>
      </c>
      <c r="F339" s="17" t="s">
        <v>259</v>
      </c>
      <c r="G339" s="16">
        <v>3</v>
      </c>
      <c r="H339" s="16">
        <v>12</v>
      </c>
    </row>
    <row r="340" spans="1:8" ht="15.75" customHeight="1" x14ac:dyDescent="0.2">
      <c r="B340" s="4" t="s">
        <v>252</v>
      </c>
      <c r="C340" s="18"/>
      <c r="F340" s="17" t="s">
        <v>27</v>
      </c>
      <c r="G340" s="16">
        <v>1</v>
      </c>
      <c r="H340" s="16">
        <v>7</v>
      </c>
    </row>
    <row r="341" spans="1:8" ht="6.75" customHeight="1" x14ac:dyDescent="0.2"/>
    <row r="342" spans="1:8" s="22" customFormat="1" ht="15.75" customHeight="1" thickBot="1" x14ac:dyDescent="0.25">
      <c r="A342" s="1"/>
      <c r="B342" s="20"/>
      <c r="C342" s="21"/>
      <c r="D342" s="20"/>
      <c r="E342" s="22" t="s">
        <v>260</v>
      </c>
      <c r="G342" s="23">
        <v>6754</v>
      </c>
      <c r="H342" s="23">
        <v>6310</v>
      </c>
    </row>
    <row r="343" spans="1:8" ht="15.75" customHeight="1" thickTop="1" x14ac:dyDescent="0.2"/>
    <row r="344" spans="1:8" ht="15.75" customHeight="1" x14ac:dyDescent="0.2">
      <c r="B344" s="4" t="s">
        <v>261</v>
      </c>
      <c r="C344" s="3" t="s">
        <v>2</v>
      </c>
      <c r="D344" s="4" t="s">
        <v>5</v>
      </c>
      <c r="E344" s="1" t="s">
        <v>262</v>
      </c>
      <c r="G344" s="16">
        <v>403</v>
      </c>
      <c r="H344" s="16">
        <v>377</v>
      </c>
    </row>
    <row r="345" spans="1:8" ht="15.75" customHeight="1" x14ac:dyDescent="0.2">
      <c r="B345" s="4" t="s">
        <v>261</v>
      </c>
      <c r="C345" s="3" t="s">
        <v>2</v>
      </c>
      <c r="D345" s="4" t="s">
        <v>5</v>
      </c>
      <c r="E345" s="1" t="s">
        <v>263</v>
      </c>
      <c r="G345" s="16">
        <v>201</v>
      </c>
      <c r="H345" s="16">
        <v>180</v>
      </c>
    </row>
    <row r="346" spans="1:8" ht="15.75" customHeight="1" x14ac:dyDescent="0.2">
      <c r="B346" s="4" t="s">
        <v>261</v>
      </c>
      <c r="C346" s="3" t="s">
        <v>2</v>
      </c>
      <c r="D346" s="4" t="s">
        <v>5</v>
      </c>
      <c r="E346" s="1" t="s">
        <v>264</v>
      </c>
      <c r="G346" s="16">
        <v>852</v>
      </c>
      <c r="H346" s="16">
        <v>751</v>
      </c>
    </row>
    <row r="347" spans="1:8" ht="15.75" customHeight="1" x14ac:dyDescent="0.2">
      <c r="B347" s="4" t="s">
        <v>261</v>
      </c>
      <c r="C347" s="3" t="s">
        <v>17</v>
      </c>
      <c r="D347" s="4" t="s">
        <v>5</v>
      </c>
      <c r="E347" s="1" t="s">
        <v>265</v>
      </c>
      <c r="G347" s="16">
        <f>SUM(G348:G350)</f>
        <v>287</v>
      </c>
      <c r="H347" s="16">
        <f>SUM(H348:H350)</f>
        <v>224</v>
      </c>
    </row>
    <row r="348" spans="1:8" ht="15.75" customHeight="1" x14ac:dyDescent="0.2">
      <c r="B348" s="4" t="s">
        <v>261</v>
      </c>
      <c r="C348" s="18" t="s">
        <v>19</v>
      </c>
      <c r="E348" s="17" t="s">
        <v>20</v>
      </c>
      <c r="F348" s="17" t="s">
        <v>266</v>
      </c>
      <c r="G348" s="16">
        <v>219</v>
      </c>
      <c r="H348" s="16">
        <v>181</v>
      </c>
    </row>
    <row r="349" spans="1:8" ht="15.75" customHeight="1" x14ac:dyDescent="0.2">
      <c r="B349" s="4" t="s">
        <v>261</v>
      </c>
      <c r="C349" s="18" t="s">
        <v>19</v>
      </c>
      <c r="F349" s="17" t="s">
        <v>267</v>
      </c>
      <c r="G349" s="16">
        <v>52</v>
      </c>
      <c r="H349" s="16">
        <v>41</v>
      </c>
    </row>
    <row r="350" spans="1:8" x14ac:dyDescent="0.2">
      <c r="B350" s="4" t="s">
        <v>261</v>
      </c>
      <c r="C350" s="18"/>
      <c r="F350" s="17" t="s">
        <v>27</v>
      </c>
      <c r="G350" s="16">
        <v>16</v>
      </c>
      <c r="H350" s="16">
        <v>2</v>
      </c>
    </row>
    <row r="351" spans="1:8" ht="6.75" customHeight="1" x14ac:dyDescent="0.2"/>
    <row r="352" spans="1:8" s="22" customFormat="1" ht="15.75" customHeight="1" thickBot="1" x14ac:dyDescent="0.25">
      <c r="A352" s="1"/>
      <c r="B352" s="20"/>
      <c r="C352" s="21"/>
      <c r="D352" s="20"/>
      <c r="E352" s="22" t="s">
        <v>268</v>
      </c>
      <c r="G352" s="23">
        <v>1743</v>
      </c>
      <c r="H352" s="23">
        <v>1532</v>
      </c>
    </row>
    <row r="353" spans="1:8" ht="15.75" customHeight="1" thickTop="1" x14ac:dyDescent="0.2"/>
    <row r="354" spans="1:8" ht="15.75" customHeight="1" x14ac:dyDescent="0.2">
      <c r="B354" s="4" t="s">
        <v>269</v>
      </c>
      <c r="C354" s="3" t="s">
        <v>2</v>
      </c>
      <c r="D354" s="4" t="s">
        <v>5</v>
      </c>
      <c r="E354" s="1" t="s">
        <v>270</v>
      </c>
      <c r="G354" s="16">
        <v>288</v>
      </c>
      <c r="H354" s="16">
        <v>253</v>
      </c>
    </row>
    <row r="355" spans="1:8" ht="15.75" customHeight="1" x14ac:dyDescent="0.2">
      <c r="B355" s="4" t="s">
        <v>269</v>
      </c>
      <c r="C355" s="3" t="s">
        <v>2</v>
      </c>
      <c r="D355" s="4" t="s">
        <v>5</v>
      </c>
      <c r="E355" s="1" t="s">
        <v>271</v>
      </c>
      <c r="G355" s="16">
        <v>356</v>
      </c>
      <c r="H355" s="16">
        <v>327</v>
      </c>
    </row>
    <row r="356" spans="1:8" ht="15.75" customHeight="1" x14ac:dyDescent="0.2">
      <c r="B356" s="4" t="s">
        <v>269</v>
      </c>
      <c r="C356" s="3" t="s">
        <v>2</v>
      </c>
      <c r="D356" s="4" t="s">
        <v>5</v>
      </c>
      <c r="E356" s="1" t="s">
        <v>272</v>
      </c>
      <c r="G356" s="16">
        <v>818</v>
      </c>
      <c r="H356" s="16">
        <v>737</v>
      </c>
    </row>
    <row r="357" spans="1:8" ht="15.75" customHeight="1" x14ac:dyDescent="0.2">
      <c r="B357" s="4" t="s">
        <v>269</v>
      </c>
      <c r="C357" s="3" t="s">
        <v>17</v>
      </c>
      <c r="D357" s="4" t="s">
        <v>5</v>
      </c>
      <c r="E357" s="1" t="s">
        <v>273</v>
      </c>
      <c r="G357" s="16">
        <f>SUM(G358)</f>
        <v>1</v>
      </c>
      <c r="H357" s="16">
        <f>SUM(H358)</f>
        <v>0</v>
      </c>
    </row>
    <row r="358" spans="1:8" ht="15.75" customHeight="1" x14ac:dyDescent="0.2">
      <c r="B358" s="4" t="s">
        <v>269</v>
      </c>
      <c r="C358" s="18"/>
      <c r="E358" s="17" t="s">
        <v>20</v>
      </c>
      <c r="F358" s="17" t="s">
        <v>27</v>
      </c>
      <c r="G358" s="16">
        <v>1</v>
      </c>
      <c r="H358" s="16">
        <v>0</v>
      </c>
    </row>
    <row r="359" spans="1:8" ht="6.75" customHeight="1" x14ac:dyDescent="0.2"/>
    <row r="360" spans="1:8" s="22" customFormat="1" ht="15.75" customHeight="1" thickBot="1" x14ac:dyDescent="0.25">
      <c r="A360" s="1"/>
      <c r="B360" s="20"/>
      <c r="C360" s="21"/>
      <c r="D360" s="20"/>
      <c r="E360" s="22" t="s">
        <v>274</v>
      </c>
      <c r="G360" s="23">
        <v>1463</v>
      </c>
      <c r="H360" s="23">
        <v>1317</v>
      </c>
    </row>
    <row r="361" spans="1:8" ht="15.75" customHeight="1" thickTop="1" x14ac:dyDescent="0.2"/>
    <row r="362" spans="1:8" ht="15.75" customHeight="1" x14ac:dyDescent="0.2">
      <c r="B362" s="4" t="s">
        <v>275</v>
      </c>
      <c r="C362" s="3" t="s">
        <v>17</v>
      </c>
      <c r="D362" s="4" t="s">
        <v>5</v>
      </c>
      <c r="E362" s="1" t="s">
        <v>276</v>
      </c>
      <c r="G362" s="16">
        <f>SUM(G363:G366)</f>
        <v>839</v>
      </c>
      <c r="H362" s="16">
        <f>SUM(H363:H366)</f>
        <v>752</v>
      </c>
    </row>
    <row r="363" spans="1:8" ht="15.75" customHeight="1" x14ac:dyDescent="0.2">
      <c r="B363" s="4" t="s">
        <v>275</v>
      </c>
      <c r="C363" s="18" t="s">
        <v>19</v>
      </c>
      <c r="E363" s="17" t="s">
        <v>20</v>
      </c>
      <c r="F363" s="17" t="s">
        <v>951</v>
      </c>
      <c r="G363" s="16">
        <v>187</v>
      </c>
      <c r="H363" s="16">
        <v>160</v>
      </c>
    </row>
    <row r="364" spans="1:8" ht="14.25" x14ac:dyDescent="0.2">
      <c r="B364" s="4" t="s">
        <v>275</v>
      </c>
      <c r="C364" s="18" t="s">
        <v>19</v>
      </c>
      <c r="F364" s="17" t="s">
        <v>952</v>
      </c>
      <c r="G364" s="16">
        <v>351</v>
      </c>
      <c r="H364" s="16">
        <v>313</v>
      </c>
    </row>
    <row r="365" spans="1:8" ht="15.75" customHeight="1" x14ac:dyDescent="0.2">
      <c r="B365" s="4" t="s">
        <v>275</v>
      </c>
      <c r="C365" s="18" t="s">
        <v>19</v>
      </c>
      <c r="F365" s="17" t="s">
        <v>277</v>
      </c>
      <c r="G365" s="16">
        <v>292</v>
      </c>
      <c r="H365" s="16">
        <v>260</v>
      </c>
    </row>
    <row r="366" spans="1:8" ht="15.75" customHeight="1" x14ac:dyDescent="0.2">
      <c r="B366" s="4" t="s">
        <v>275</v>
      </c>
      <c r="C366" s="18"/>
      <c r="F366" s="17" t="s">
        <v>27</v>
      </c>
      <c r="G366" s="16">
        <v>9</v>
      </c>
      <c r="H366" s="16">
        <v>19</v>
      </c>
    </row>
    <row r="367" spans="1:8" ht="6.75" customHeight="1" x14ac:dyDescent="0.2"/>
    <row r="368" spans="1:8" s="22" customFormat="1" ht="13.5" thickBot="1" x14ac:dyDescent="0.25">
      <c r="A368" s="1"/>
      <c r="B368" s="20"/>
      <c r="C368" s="21"/>
      <c r="D368" s="20"/>
      <c r="E368" s="22" t="s">
        <v>278</v>
      </c>
      <c r="G368" s="23">
        <v>839</v>
      </c>
      <c r="H368" s="23">
        <v>752</v>
      </c>
    </row>
    <row r="369" spans="1:8" ht="15.75" customHeight="1" thickTop="1" x14ac:dyDescent="0.2"/>
    <row r="370" spans="1:8" ht="15.75" customHeight="1" x14ac:dyDescent="0.2">
      <c r="B370" s="4" t="s">
        <v>279</v>
      </c>
      <c r="C370" s="3" t="s">
        <v>17</v>
      </c>
      <c r="D370" s="4" t="s">
        <v>5</v>
      </c>
      <c r="E370" s="1" t="s">
        <v>280</v>
      </c>
      <c r="G370" s="16">
        <f>SUM(G371:G372)</f>
        <v>3</v>
      </c>
      <c r="H370" s="16">
        <f>SUM(H371:H372)</f>
        <v>7</v>
      </c>
    </row>
    <row r="371" spans="1:8" ht="15.75" customHeight="1" x14ac:dyDescent="0.2">
      <c r="B371" s="4" t="s">
        <v>279</v>
      </c>
      <c r="C371" s="18" t="s">
        <v>19</v>
      </c>
      <c r="E371" s="17" t="s">
        <v>20</v>
      </c>
      <c r="F371" s="17" t="s">
        <v>281</v>
      </c>
      <c r="G371" s="16">
        <v>1</v>
      </c>
      <c r="H371" s="16">
        <v>1</v>
      </c>
    </row>
    <row r="372" spans="1:8" ht="15.75" customHeight="1" x14ac:dyDescent="0.2">
      <c r="B372" s="4" t="s">
        <v>279</v>
      </c>
      <c r="C372" s="18"/>
      <c r="F372" s="17" t="s">
        <v>27</v>
      </c>
      <c r="G372" s="16">
        <v>2</v>
      </c>
      <c r="H372" s="16">
        <v>6</v>
      </c>
    </row>
    <row r="373" spans="1:8" ht="6.75" customHeight="1" x14ac:dyDescent="0.2"/>
    <row r="374" spans="1:8" s="22" customFormat="1" ht="15.75" customHeight="1" thickBot="1" x14ac:dyDescent="0.25">
      <c r="A374" s="1"/>
      <c r="B374" s="20"/>
      <c r="C374" s="21"/>
      <c r="D374" s="20"/>
      <c r="E374" s="22" t="s">
        <v>282</v>
      </c>
      <c r="G374" s="23">
        <v>3</v>
      </c>
      <c r="H374" s="23">
        <v>7</v>
      </c>
    </row>
    <row r="375" spans="1:8" ht="15.75" customHeight="1" thickTop="1" x14ac:dyDescent="0.2"/>
    <row r="376" spans="1:8" ht="15.75" customHeight="1" x14ac:dyDescent="0.2">
      <c r="B376" s="28" t="s">
        <v>47</v>
      </c>
      <c r="C376" s="29"/>
      <c r="D376" s="30"/>
      <c r="E376" s="31" t="s">
        <v>953</v>
      </c>
      <c r="F376" s="31"/>
    </row>
    <row r="377" spans="1:8" ht="15.75" customHeight="1" x14ac:dyDescent="0.2">
      <c r="B377" s="28"/>
      <c r="C377" s="29"/>
      <c r="D377" s="30"/>
      <c r="E377" s="31" t="s">
        <v>954</v>
      </c>
      <c r="F377" s="31"/>
    </row>
    <row r="378" spans="1:8" s="26" customFormat="1" ht="15.75" customHeight="1" x14ac:dyDescent="0.2">
      <c r="A378" s="1"/>
      <c r="B378" s="24"/>
      <c r="C378" s="25"/>
      <c r="D378" s="24"/>
      <c r="G378" s="27"/>
      <c r="H378" s="27"/>
    </row>
    <row r="379" spans="1:8" ht="15.75" customHeight="1" x14ac:dyDescent="0.2">
      <c r="E379" s="12" t="s">
        <v>283</v>
      </c>
      <c r="F379" s="12"/>
      <c r="G379" s="15">
        <f>+G388+G394+G400+G412+G418+G428+G440+G447+G455</f>
        <v>24236</v>
      </c>
      <c r="H379" s="15">
        <f>+H388+H394+H400+H412+H418+H428+H440+H447+H455</f>
        <v>22459</v>
      </c>
    </row>
    <row r="380" spans="1:8" ht="15.75" customHeight="1" x14ac:dyDescent="0.2"/>
    <row r="381" spans="1:8" ht="15.75" customHeight="1" x14ac:dyDescent="0.2">
      <c r="B381" s="4" t="s">
        <v>284</v>
      </c>
      <c r="C381" s="3" t="s">
        <v>2</v>
      </c>
      <c r="D381" s="4" t="s">
        <v>5</v>
      </c>
      <c r="E381" s="1" t="s">
        <v>285</v>
      </c>
      <c r="G381" s="16">
        <v>560</v>
      </c>
      <c r="H381" s="16">
        <v>564</v>
      </c>
    </row>
    <row r="382" spans="1:8" ht="15.75" customHeight="1" x14ac:dyDescent="0.2">
      <c r="B382" s="4" t="s">
        <v>284</v>
      </c>
      <c r="C382" s="3" t="s">
        <v>2</v>
      </c>
      <c r="D382" s="4" t="s">
        <v>5</v>
      </c>
      <c r="E382" s="1" t="s">
        <v>286</v>
      </c>
      <c r="G382" s="16">
        <v>258</v>
      </c>
      <c r="H382" s="16">
        <v>241</v>
      </c>
    </row>
    <row r="383" spans="1:8" ht="15.75" customHeight="1" x14ac:dyDescent="0.2">
      <c r="B383" s="4" t="s">
        <v>284</v>
      </c>
      <c r="C383" s="3" t="s">
        <v>2</v>
      </c>
      <c r="D383" s="4" t="s">
        <v>5</v>
      </c>
      <c r="E383" s="1" t="s">
        <v>287</v>
      </c>
      <c r="G383" s="16">
        <v>212</v>
      </c>
      <c r="H383" s="16">
        <v>215</v>
      </c>
    </row>
    <row r="384" spans="1:8" ht="15.75" customHeight="1" x14ac:dyDescent="0.2">
      <c r="B384" s="4" t="s">
        <v>284</v>
      </c>
      <c r="C384" s="3" t="s">
        <v>2</v>
      </c>
      <c r="D384" s="4" t="s">
        <v>5</v>
      </c>
      <c r="E384" s="1" t="s">
        <v>288</v>
      </c>
      <c r="G384" s="16">
        <v>880</v>
      </c>
      <c r="H384" s="16">
        <v>827</v>
      </c>
    </row>
    <row r="385" spans="1:8" ht="15.75" customHeight="1" x14ac:dyDescent="0.2">
      <c r="B385" s="4" t="s">
        <v>284</v>
      </c>
      <c r="C385" s="3" t="s">
        <v>17</v>
      </c>
      <c r="D385" s="4" t="s">
        <v>5</v>
      </c>
      <c r="E385" s="1" t="s">
        <v>289</v>
      </c>
      <c r="G385" s="16">
        <f>G386</f>
        <v>7</v>
      </c>
      <c r="H385" s="16">
        <f>H386</f>
        <v>0</v>
      </c>
    </row>
    <row r="386" spans="1:8" ht="15.75" customHeight="1" x14ac:dyDescent="0.2">
      <c r="B386" s="4" t="s">
        <v>284</v>
      </c>
      <c r="C386" s="18"/>
      <c r="E386" s="17" t="s">
        <v>20</v>
      </c>
      <c r="F386" s="17" t="s">
        <v>27</v>
      </c>
      <c r="G386" s="16">
        <v>7</v>
      </c>
      <c r="H386" s="16">
        <v>0</v>
      </c>
    </row>
    <row r="387" spans="1:8" ht="6.75" customHeight="1" x14ac:dyDescent="0.2"/>
    <row r="388" spans="1:8" s="22" customFormat="1" ht="15.75" customHeight="1" thickBot="1" x14ac:dyDescent="0.25">
      <c r="A388" s="1"/>
      <c r="B388" s="20"/>
      <c r="C388" s="21"/>
      <c r="D388" s="20"/>
      <c r="E388" s="22" t="s">
        <v>290</v>
      </c>
      <c r="G388" s="23">
        <v>1917</v>
      </c>
      <c r="H388" s="23">
        <v>1847</v>
      </c>
    </row>
    <row r="389" spans="1:8" ht="15.75" customHeight="1" thickTop="1" x14ac:dyDescent="0.2"/>
    <row r="390" spans="1:8" ht="15.75" customHeight="1" x14ac:dyDescent="0.2">
      <c r="B390" s="4" t="s">
        <v>291</v>
      </c>
      <c r="C390" s="3" t="s">
        <v>2</v>
      </c>
      <c r="D390" s="4" t="s">
        <v>5</v>
      </c>
      <c r="E390" s="1" t="s">
        <v>292</v>
      </c>
      <c r="G390" s="16">
        <v>2418</v>
      </c>
      <c r="H390" s="16">
        <v>2290</v>
      </c>
    </row>
    <row r="391" spans="1:8" ht="15.75" customHeight="1" x14ac:dyDescent="0.2">
      <c r="B391" s="4" t="s">
        <v>291</v>
      </c>
      <c r="C391" s="3" t="s">
        <v>17</v>
      </c>
      <c r="D391" s="4" t="s">
        <v>5</v>
      </c>
      <c r="E391" s="1" t="s">
        <v>293</v>
      </c>
      <c r="G391" s="16">
        <f>G392</f>
        <v>3</v>
      </c>
      <c r="H391" s="16">
        <f>H392</f>
        <v>0</v>
      </c>
    </row>
    <row r="392" spans="1:8" ht="15.75" customHeight="1" x14ac:dyDescent="0.2">
      <c r="B392" s="4" t="s">
        <v>291</v>
      </c>
      <c r="C392" s="18"/>
      <c r="E392" s="17" t="s">
        <v>20</v>
      </c>
      <c r="F392" s="17" t="s">
        <v>27</v>
      </c>
      <c r="G392" s="16">
        <v>3</v>
      </c>
      <c r="H392" s="16">
        <v>0</v>
      </c>
    </row>
    <row r="393" spans="1:8" ht="6.75" customHeight="1" x14ac:dyDescent="0.2"/>
    <row r="394" spans="1:8" s="22" customFormat="1" ht="15.75" customHeight="1" thickBot="1" x14ac:dyDescent="0.25">
      <c r="A394" s="1"/>
      <c r="B394" s="20"/>
      <c r="C394" s="21"/>
      <c r="D394" s="20"/>
      <c r="E394" s="22" t="s">
        <v>294</v>
      </c>
      <c r="G394" s="23">
        <v>2421</v>
      </c>
      <c r="H394" s="23">
        <v>2290</v>
      </c>
    </row>
    <row r="395" spans="1:8" ht="15.75" customHeight="1" thickTop="1" x14ac:dyDescent="0.2"/>
    <row r="396" spans="1:8" ht="15.75" customHeight="1" x14ac:dyDescent="0.2">
      <c r="B396" s="4" t="s">
        <v>295</v>
      </c>
      <c r="C396" s="3" t="s">
        <v>2</v>
      </c>
      <c r="D396" s="4" t="s">
        <v>5</v>
      </c>
      <c r="E396" s="1" t="s">
        <v>296</v>
      </c>
      <c r="G396" s="16">
        <v>516</v>
      </c>
      <c r="H396" s="16">
        <v>423</v>
      </c>
    </row>
    <row r="397" spans="1:8" ht="15.75" customHeight="1" x14ac:dyDescent="0.2">
      <c r="B397" s="4" t="s">
        <v>295</v>
      </c>
      <c r="C397" s="3" t="s">
        <v>2</v>
      </c>
      <c r="D397" s="4" t="s">
        <v>5</v>
      </c>
      <c r="E397" s="1" t="s">
        <v>297</v>
      </c>
      <c r="G397" s="16">
        <v>756</v>
      </c>
      <c r="H397" s="16">
        <v>687</v>
      </c>
    </row>
    <row r="398" spans="1:8" ht="15.75" customHeight="1" x14ac:dyDescent="0.2">
      <c r="B398" s="4" t="s">
        <v>295</v>
      </c>
      <c r="C398" s="3" t="s">
        <v>2</v>
      </c>
      <c r="D398" s="4" t="s">
        <v>5</v>
      </c>
      <c r="E398" s="1" t="s">
        <v>298</v>
      </c>
      <c r="G398" s="16">
        <v>467</v>
      </c>
      <c r="H398" s="16">
        <v>419</v>
      </c>
    </row>
    <row r="399" spans="1:8" ht="6.75" customHeight="1" x14ac:dyDescent="0.2"/>
    <row r="400" spans="1:8" s="22" customFormat="1" ht="15.75" customHeight="1" thickBot="1" x14ac:dyDescent="0.25">
      <c r="A400" s="1"/>
      <c r="B400" s="20"/>
      <c r="C400" s="21"/>
      <c r="D400" s="20"/>
      <c r="E400" s="22" t="s">
        <v>299</v>
      </c>
      <c r="G400" s="23">
        <v>1739</v>
      </c>
      <c r="H400" s="23">
        <v>1529</v>
      </c>
    </row>
    <row r="401" spans="1:8" ht="15.75" customHeight="1" thickTop="1" x14ac:dyDescent="0.2"/>
    <row r="402" spans="1:8" ht="15.75" customHeight="1" x14ac:dyDescent="0.2">
      <c r="B402" s="4" t="s">
        <v>300</v>
      </c>
      <c r="C402" s="3" t="s">
        <v>2</v>
      </c>
      <c r="D402" s="4" t="s">
        <v>5</v>
      </c>
      <c r="E402" s="1" t="s">
        <v>301</v>
      </c>
      <c r="G402" s="16">
        <v>1161</v>
      </c>
      <c r="H402" s="16">
        <v>1124</v>
      </c>
    </row>
    <row r="403" spans="1:8" ht="15.75" customHeight="1" x14ac:dyDescent="0.2">
      <c r="B403" s="4" t="s">
        <v>300</v>
      </c>
      <c r="C403" s="3" t="s">
        <v>2</v>
      </c>
      <c r="D403" s="4" t="s">
        <v>5</v>
      </c>
      <c r="E403" s="1" t="s">
        <v>302</v>
      </c>
      <c r="G403" s="16">
        <v>201</v>
      </c>
      <c r="H403" s="16">
        <v>194</v>
      </c>
    </row>
    <row r="404" spans="1:8" ht="15.75" customHeight="1" x14ac:dyDescent="0.2">
      <c r="B404" s="4" t="s">
        <v>300</v>
      </c>
      <c r="C404" s="3" t="s">
        <v>2</v>
      </c>
      <c r="D404" s="4" t="s">
        <v>5</v>
      </c>
      <c r="E404" s="1" t="s">
        <v>303</v>
      </c>
      <c r="G404" s="16">
        <v>1586</v>
      </c>
      <c r="H404" s="16">
        <v>1563</v>
      </c>
    </row>
    <row r="405" spans="1:8" ht="15.75" customHeight="1" x14ac:dyDescent="0.2">
      <c r="B405" s="4" t="s">
        <v>300</v>
      </c>
      <c r="C405" s="18" t="s">
        <v>19</v>
      </c>
      <c r="D405" s="4" t="s">
        <v>5</v>
      </c>
      <c r="E405" s="1" t="s">
        <v>955</v>
      </c>
      <c r="G405" s="16">
        <v>613</v>
      </c>
      <c r="H405" s="16">
        <v>751</v>
      </c>
    </row>
    <row r="406" spans="1:8" ht="15.75" customHeight="1" x14ac:dyDescent="0.2">
      <c r="B406" s="4" t="s">
        <v>300</v>
      </c>
      <c r="C406" s="3" t="s">
        <v>17</v>
      </c>
      <c r="D406" s="4" t="s">
        <v>5</v>
      </c>
      <c r="E406" s="1" t="s">
        <v>304</v>
      </c>
      <c r="G406" s="16">
        <f>SUM(G407:G410)</f>
        <v>393</v>
      </c>
      <c r="H406" s="16">
        <f>SUM(H407:H410)</f>
        <v>348</v>
      </c>
    </row>
    <row r="407" spans="1:8" ht="15.75" customHeight="1" x14ac:dyDescent="0.2">
      <c r="B407" s="4" t="s">
        <v>300</v>
      </c>
      <c r="C407" s="18" t="s">
        <v>19</v>
      </c>
      <c r="E407" s="17" t="s">
        <v>20</v>
      </c>
      <c r="F407" s="17" t="s">
        <v>305</v>
      </c>
      <c r="G407" s="16">
        <v>178</v>
      </c>
      <c r="H407" s="16">
        <v>138</v>
      </c>
    </row>
    <row r="408" spans="1:8" ht="15.75" customHeight="1" x14ac:dyDescent="0.2">
      <c r="B408" s="4" t="s">
        <v>300</v>
      </c>
      <c r="C408" s="18" t="s">
        <v>19</v>
      </c>
      <c r="F408" s="17" t="s">
        <v>306</v>
      </c>
      <c r="G408" s="16">
        <v>122</v>
      </c>
      <c r="H408" s="16">
        <v>133</v>
      </c>
    </row>
    <row r="409" spans="1:8" ht="15.75" customHeight="1" x14ac:dyDescent="0.2">
      <c r="B409" s="4" t="s">
        <v>300</v>
      </c>
      <c r="C409" s="18" t="s">
        <v>19</v>
      </c>
      <c r="F409" s="17" t="s">
        <v>307</v>
      </c>
      <c r="G409" s="16">
        <v>83</v>
      </c>
      <c r="H409" s="16">
        <v>76</v>
      </c>
    </row>
    <row r="410" spans="1:8" ht="15.75" customHeight="1" x14ac:dyDescent="0.2">
      <c r="B410" s="4" t="s">
        <v>300</v>
      </c>
      <c r="C410" s="18"/>
      <c r="F410" s="17" t="s">
        <v>27</v>
      </c>
      <c r="G410" s="16">
        <v>10</v>
      </c>
      <c r="H410" s="16">
        <v>1</v>
      </c>
    </row>
    <row r="411" spans="1:8" ht="6.75" customHeight="1" x14ac:dyDescent="0.2"/>
    <row r="412" spans="1:8" s="22" customFormat="1" ht="15.75" customHeight="1" thickBot="1" x14ac:dyDescent="0.25">
      <c r="A412" s="1"/>
      <c r="B412" s="20"/>
      <c r="C412" s="21"/>
      <c r="D412" s="20"/>
      <c r="E412" s="22" t="s">
        <v>308</v>
      </c>
      <c r="G412" s="23">
        <v>3954</v>
      </c>
      <c r="H412" s="23">
        <v>3980</v>
      </c>
    </row>
    <row r="413" spans="1:8" s="26" customFormat="1" ht="15.75" customHeight="1" thickTop="1" x14ac:dyDescent="0.2">
      <c r="A413" s="1"/>
      <c r="B413" s="24"/>
      <c r="C413" s="25"/>
      <c r="D413" s="24"/>
      <c r="G413" s="27"/>
      <c r="H413" s="27"/>
    </row>
    <row r="414" spans="1:8" ht="15.75" customHeight="1" x14ac:dyDescent="0.2">
      <c r="B414" s="4" t="s">
        <v>309</v>
      </c>
      <c r="C414" s="3" t="s">
        <v>17</v>
      </c>
      <c r="D414" s="4" t="s">
        <v>5</v>
      </c>
      <c r="E414" s="1" t="s">
        <v>310</v>
      </c>
      <c r="G414" s="16">
        <f>SUM(G415:G416)</f>
        <v>187</v>
      </c>
      <c r="H414" s="16">
        <f>SUM(H415:H416)</f>
        <v>175</v>
      </c>
    </row>
    <row r="415" spans="1:8" ht="15.75" customHeight="1" x14ac:dyDescent="0.2">
      <c r="B415" s="4" t="s">
        <v>309</v>
      </c>
      <c r="C415" s="18" t="s">
        <v>19</v>
      </c>
      <c r="E415" s="17" t="s">
        <v>20</v>
      </c>
      <c r="F415" s="17" t="s">
        <v>311</v>
      </c>
      <c r="G415" s="16">
        <v>186</v>
      </c>
      <c r="H415" s="16">
        <v>175</v>
      </c>
    </row>
    <row r="416" spans="1:8" ht="15.75" customHeight="1" x14ac:dyDescent="0.2">
      <c r="B416" s="4" t="s">
        <v>309</v>
      </c>
      <c r="C416" s="18"/>
      <c r="F416" s="17" t="s">
        <v>27</v>
      </c>
      <c r="G416" s="16">
        <v>1</v>
      </c>
      <c r="H416" s="16">
        <v>0</v>
      </c>
    </row>
    <row r="417" spans="1:8" ht="6.75" customHeight="1" x14ac:dyDescent="0.2"/>
    <row r="418" spans="1:8" s="22" customFormat="1" ht="15.75" customHeight="1" thickBot="1" x14ac:dyDescent="0.25">
      <c r="A418" s="1"/>
      <c r="B418" s="20"/>
      <c r="C418" s="21"/>
      <c r="D418" s="20"/>
      <c r="E418" s="22" t="s">
        <v>312</v>
      </c>
      <c r="G418" s="23">
        <v>187</v>
      </c>
      <c r="H418" s="23">
        <v>175</v>
      </c>
    </row>
    <row r="419" spans="1:8" s="26" customFormat="1" ht="15.75" customHeight="1" thickTop="1" x14ac:dyDescent="0.2">
      <c r="A419" s="1"/>
      <c r="B419" s="24"/>
      <c r="C419" s="25"/>
      <c r="D419" s="24"/>
      <c r="G419" s="27"/>
      <c r="H419" s="27"/>
    </row>
    <row r="420" spans="1:8" ht="31.5" customHeight="1" x14ac:dyDescent="0.2">
      <c r="B420" s="28" t="s">
        <v>47</v>
      </c>
      <c r="C420" s="29"/>
      <c r="D420" s="30"/>
      <c r="E420" s="38" t="s">
        <v>956</v>
      </c>
      <c r="F420" s="38"/>
      <c r="G420" s="38"/>
      <c r="H420" s="38"/>
    </row>
    <row r="421" spans="1:8" ht="15.75" customHeight="1" x14ac:dyDescent="0.2"/>
    <row r="422" spans="1:8" ht="15.75" customHeight="1" x14ac:dyDescent="0.2">
      <c r="B422" s="4" t="s">
        <v>313</v>
      </c>
      <c r="C422" s="3" t="s">
        <v>2</v>
      </c>
      <c r="D422" s="4" t="s">
        <v>5</v>
      </c>
      <c r="E422" s="1" t="s">
        <v>314</v>
      </c>
      <c r="G422" s="16">
        <v>2400</v>
      </c>
      <c r="H422" s="16">
        <v>2098</v>
      </c>
    </row>
    <row r="423" spans="1:8" ht="15.75" customHeight="1" x14ac:dyDescent="0.2">
      <c r="B423" s="4" t="s">
        <v>313</v>
      </c>
      <c r="C423" s="3" t="s">
        <v>2</v>
      </c>
      <c r="D423" s="4" t="s">
        <v>5</v>
      </c>
      <c r="E423" s="1" t="s">
        <v>315</v>
      </c>
      <c r="G423" s="16">
        <v>1224</v>
      </c>
      <c r="H423" s="16">
        <v>1080</v>
      </c>
    </row>
    <row r="424" spans="1:8" ht="15.75" customHeight="1" x14ac:dyDescent="0.2">
      <c r="B424" s="4" t="s">
        <v>313</v>
      </c>
      <c r="C424" s="3" t="s">
        <v>17</v>
      </c>
      <c r="D424" s="4" t="s">
        <v>5</v>
      </c>
      <c r="E424" s="1" t="s">
        <v>316</v>
      </c>
      <c r="G424" s="16">
        <f>SUM(G425:G426)</f>
        <v>181</v>
      </c>
      <c r="H424" s="16">
        <f>SUM(H425:H426)</f>
        <v>188</v>
      </c>
    </row>
    <row r="425" spans="1:8" ht="15.75" customHeight="1" x14ac:dyDescent="0.2">
      <c r="B425" s="4" t="s">
        <v>313</v>
      </c>
      <c r="C425" s="18" t="s">
        <v>19</v>
      </c>
      <c r="E425" s="17" t="s">
        <v>20</v>
      </c>
      <c r="F425" s="17" t="s">
        <v>317</v>
      </c>
      <c r="G425" s="16">
        <v>181</v>
      </c>
      <c r="H425" s="16">
        <v>187</v>
      </c>
    </row>
    <row r="426" spans="1:8" ht="15.75" customHeight="1" x14ac:dyDescent="0.2">
      <c r="B426" s="4" t="s">
        <v>313</v>
      </c>
      <c r="C426" s="18"/>
      <c r="F426" s="17" t="s">
        <v>27</v>
      </c>
      <c r="G426" s="16">
        <v>0</v>
      </c>
      <c r="H426" s="16">
        <v>1</v>
      </c>
    </row>
    <row r="427" spans="1:8" ht="6.75" customHeight="1" x14ac:dyDescent="0.2"/>
    <row r="428" spans="1:8" s="22" customFormat="1" ht="15.75" customHeight="1" thickBot="1" x14ac:dyDescent="0.25">
      <c r="A428" s="1"/>
      <c r="B428" s="20"/>
      <c r="C428" s="21"/>
      <c r="D428" s="20"/>
      <c r="E428" s="22" t="s">
        <v>318</v>
      </c>
      <c r="G428" s="23">
        <v>3805</v>
      </c>
      <c r="H428" s="23">
        <v>3366</v>
      </c>
    </row>
    <row r="429" spans="1:8" ht="15.75" customHeight="1" thickTop="1" x14ac:dyDescent="0.2"/>
    <row r="430" spans="1:8" ht="15.75" customHeight="1" x14ac:dyDescent="0.2">
      <c r="B430" s="4" t="s">
        <v>319</v>
      </c>
      <c r="C430" s="3" t="s">
        <v>2</v>
      </c>
      <c r="D430" s="4" t="s">
        <v>5</v>
      </c>
      <c r="E430" s="1" t="s">
        <v>320</v>
      </c>
      <c r="G430" s="16">
        <v>1024</v>
      </c>
      <c r="H430" s="16">
        <v>919</v>
      </c>
    </row>
    <row r="431" spans="1:8" ht="15.75" customHeight="1" x14ac:dyDescent="0.2">
      <c r="B431" s="4" t="s">
        <v>319</v>
      </c>
      <c r="C431" s="3" t="s">
        <v>2</v>
      </c>
      <c r="D431" s="4" t="s">
        <v>5</v>
      </c>
      <c r="E431" s="1" t="s">
        <v>321</v>
      </c>
      <c r="G431" s="16">
        <v>5644</v>
      </c>
      <c r="H431" s="16">
        <v>5243</v>
      </c>
    </row>
    <row r="432" spans="1:8" ht="15.75" customHeight="1" x14ac:dyDescent="0.2">
      <c r="B432" s="4" t="s">
        <v>319</v>
      </c>
      <c r="C432" s="3" t="s">
        <v>2</v>
      </c>
      <c r="D432" s="4" t="s">
        <v>5</v>
      </c>
      <c r="E432" s="1" t="s">
        <v>322</v>
      </c>
      <c r="G432" s="16">
        <v>1146</v>
      </c>
      <c r="H432" s="16">
        <v>988</v>
      </c>
    </row>
    <row r="433" spans="1:8" ht="15.75" customHeight="1" x14ac:dyDescent="0.2">
      <c r="B433" s="4" t="s">
        <v>319</v>
      </c>
      <c r="C433" s="3" t="s">
        <v>17</v>
      </c>
      <c r="D433" s="4" t="s">
        <v>5</v>
      </c>
      <c r="E433" s="1" t="s">
        <v>323</v>
      </c>
      <c r="G433" s="16">
        <f>SUM(G434:G438)</f>
        <v>1031</v>
      </c>
      <c r="H433" s="16">
        <f>SUM(H434:H438)</f>
        <v>928</v>
      </c>
    </row>
    <row r="434" spans="1:8" ht="15.75" customHeight="1" x14ac:dyDescent="0.2">
      <c r="B434" s="4" t="s">
        <v>319</v>
      </c>
      <c r="C434" s="18" t="s">
        <v>19</v>
      </c>
      <c r="E434" s="17" t="s">
        <v>20</v>
      </c>
      <c r="F434" s="17" t="s">
        <v>324</v>
      </c>
      <c r="G434" s="16">
        <v>576</v>
      </c>
      <c r="H434" s="16">
        <v>504</v>
      </c>
    </row>
    <row r="435" spans="1:8" ht="15.75" customHeight="1" x14ac:dyDescent="0.2">
      <c r="B435" s="4" t="s">
        <v>319</v>
      </c>
      <c r="C435" s="18" t="s">
        <v>19</v>
      </c>
      <c r="F435" s="17" t="s">
        <v>325</v>
      </c>
      <c r="G435" s="16">
        <v>123</v>
      </c>
      <c r="H435" s="16">
        <v>128</v>
      </c>
    </row>
    <row r="436" spans="1:8" ht="15.75" customHeight="1" x14ac:dyDescent="0.2">
      <c r="B436" s="4" t="s">
        <v>319</v>
      </c>
      <c r="C436" s="18" t="s">
        <v>19</v>
      </c>
      <c r="F436" s="17" t="s">
        <v>326</v>
      </c>
      <c r="G436" s="16">
        <v>20</v>
      </c>
      <c r="H436" s="16">
        <v>24</v>
      </c>
    </row>
    <row r="437" spans="1:8" ht="15.75" customHeight="1" x14ac:dyDescent="0.2">
      <c r="B437" s="4" t="s">
        <v>319</v>
      </c>
      <c r="C437" s="18" t="s">
        <v>19</v>
      </c>
      <c r="F437" s="17" t="s">
        <v>327</v>
      </c>
      <c r="G437" s="16">
        <v>307</v>
      </c>
      <c r="H437" s="16">
        <v>261</v>
      </c>
    </row>
    <row r="438" spans="1:8" ht="15.75" customHeight="1" x14ac:dyDescent="0.2">
      <c r="B438" s="4" t="s">
        <v>319</v>
      </c>
      <c r="C438" s="18"/>
      <c r="F438" s="17" t="s">
        <v>27</v>
      </c>
      <c r="G438" s="16">
        <v>5</v>
      </c>
      <c r="H438" s="16">
        <v>11</v>
      </c>
    </row>
    <row r="439" spans="1:8" ht="6.75" customHeight="1" x14ac:dyDescent="0.2"/>
    <row r="440" spans="1:8" s="22" customFormat="1" ht="15.75" customHeight="1" thickBot="1" x14ac:dyDescent="0.25">
      <c r="A440" s="1"/>
      <c r="B440" s="20"/>
      <c r="C440" s="21"/>
      <c r="D440" s="20"/>
      <c r="E440" s="22" t="s">
        <v>328</v>
      </c>
      <c r="G440" s="23">
        <v>8845</v>
      </c>
      <c r="H440" s="23">
        <v>8078</v>
      </c>
    </row>
    <row r="441" spans="1:8" ht="15.75" customHeight="1" thickTop="1" x14ac:dyDescent="0.2"/>
    <row r="442" spans="1:8" ht="15.75" customHeight="1" x14ac:dyDescent="0.2">
      <c r="B442" s="4" t="s">
        <v>329</v>
      </c>
      <c r="C442" s="3" t="s">
        <v>17</v>
      </c>
      <c r="D442" s="4" t="s">
        <v>5</v>
      </c>
      <c r="E442" s="1" t="s">
        <v>330</v>
      </c>
      <c r="G442" s="16">
        <f>SUM(G443:G445)</f>
        <v>232</v>
      </c>
      <c r="H442" s="16">
        <f>SUM(H443:H445)</f>
        <v>205</v>
      </c>
    </row>
    <row r="443" spans="1:8" ht="15.75" customHeight="1" x14ac:dyDescent="0.2">
      <c r="B443" s="4" t="s">
        <v>329</v>
      </c>
      <c r="C443" s="18" t="s">
        <v>19</v>
      </c>
      <c r="E443" s="17" t="s">
        <v>20</v>
      </c>
      <c r="F443" s="17" t="s">
        <v>331</v>
      </c>
      <c r="G443" s="16">
        <v>65</v>
      </c>
      <c r="H443" s="16">
        <v>57</v>
      </c>
    </row>
    <row r="444" spans="1:8" ht="15.75" customHeight="1" x14ac:dyDescent="0.2">
      <c r="B444" s="4" t="s">
        <v>329</v>
      </c>
      <c r="C444" s="18" t="s">
        <v>19</v>
      </c>
      <c r="F444" s="17" t="s">
        <v>332</v>
      </c>
      <c r="G444" s="16">
        <v>166</v>
      </c>
      <c r="H444" s="16">
        <v>145</v>
      </c>
    </row>
    <row r="445" spans="1:8" ht="15.75" customHeight="1" x14ac:dyDescent="0.2">
      <c r="B445" s="4" t="s">
        <v>329</v>
      </c>
      <c r="C445" s="18"/>
      <c r="F445" s="17" t="s">
        <v>27</v>
      </c>
      <c r="G445" s="16">
        <v>1</v>
      </c>
      <c r="H445" s="16">
        <v>3</v>
      </c>
    </row>
    <row r="446" spans="1:8" ht="6.75" customHeight="1" x14ac:dyDescent="0.2"/>
    <row r="447" spans="1:8" s="22" customFormat="1" ht="15.75" customHeight="1" thickBot="1" x14ac:dyDescent="0.25">
      <c r="A447" s="1"/>
      <c r="B447" s="20"/>
      <c r="C447" s="21"/>
      <c r="D447" s="20"/>
      <c r="E447" s="22" t="s">
        <v>333</v>
      </c>
      <c r="G447" s="23">
        <v>232</v>
      </c>
      <c r="H447" s="23">
        <v>205</v>
      </c>
    </row>
    <row r="448" spans="1:8" ht="15.75" customHeight="1" thickTop="1" x14ac:dyDescent="0.2"/>
    <row r="449" spans="1:8" ht="15.75" customHeight="1" x14ac:dyDescent="0.2">
      <c r="B449" s="4" t="s">
        <v>334</v>
      </c>
      <c r="C449" s="3" t="s">
        <v>2</v>
      </c>
      <c r="D449" s="4" t="s">
        <v>5</v>
      </c>
      <c r="E449" s="1" t="s">
        <v>335</v>
      </c>
      <c r="G449" s="16">
        <v>918</v>
      </c>
      <c r="H449" s="16">
        <v>814</v>
      </c>
    </row>
    <row r="450" spans="1:8" ht="15.75" customHeight="1" x14ac:dyDescent="0.2">
      <c r="B450" s="4" t="s">
        <v>334</v>
      </c>
      <c r="C450" s="3" t="s">
        <v>17</v>
      </c>
      <c r="D450" s="4" t="s">
        <v>5</v>
      </c>
      <c r="E450" s="1" t="s">
        <v>336</v>
      </c>
      <c r="G450" s="16">
        <f>SUM(G451:G453)</f>
        <v>218</v>
      </c>
      <c r="H450" s="16">
        <f>SUM(H451:H453)</f>
        <v>175</v>
      </c>
    </row>
    <row r="451" spans="1:8" ht="15.75" customHeight="1" x14ac:dyDescent="0.2">
      <c r="B451" s="4" t="s">
        <v>334</v>
      </c>
      <c r="C451" s="18" t="s">
        <v>19</v>
      </c>
      <c r="E451" s="17" t="s">
        <v>20</v>
      </c>
      <c r="F451" s="17" t="s">
        <v>337</v>
      </c>
      <c r="G451" s="16">
        <v>129</v>
      </c>
      <c r="H451" s="16">
        <v>109</v>
      </c>
    </row>
    <row r="452" spans="1:8" ht="15.75" customHeight="1" x14ac:dyDescent="0.2">
      <c r="B452" s="4" t="s">
        <v>334</v>
      </c>
      <c r="C452" s="18" t="s">
        <v>19</v>
      </c>
      <c r="F452" s="17" t="s">
        <v>338</v>
      </c>
      <c r="G452" s="16">
        <v>87</v>
      </c>
      <c r="H452" s="16">
        <v>63</v>
      </c>
    </row>
    <row r="453" spans="1:8" ht="15.75" customHeight="1" x14ac:dyDescent="0.2">
      <c r="B453" s="4" t="s">
        <v>334</v>
      </c>
      <c r="C453" s="18"/>
      <c r="F453" s="17" t="s">
        <v>27</v>
      </c>
      <c r="G453" s="16">
        <v>2</v>
      </c>
      <c r="H453" s="16">
        <v>3</v>
      </c>
    </row>
    <row r="454" spans="1:8" ht="6.75" customHeight="1" x14ac:dyDescent="0.2"/>
    <row r="455" spans="1:8" s="22" customFormat="1" ht="15.75" customHeight="1" thickBot="1" x14ac:dyDescent="0.25">
      <c r="A455" s="1"/>
      <c r="B455" s="20"/>
      <c r="C455" s="21"/>
      <c r="D455" s="20"/>
      <c r="E455" s="22" t="s">
        <v>339</v>
      </c>
      <c r="G455" s="23">
        <v>1136</v>
      </c>
      <c r="H455" s="23">
        <v>989</v>
      </c>
    </row>
    <row r="456" spans="1:8" ht="15.75" customHeight="1" thickTop="1" x14ac:dyDescent="0.2"/>
    <row r="457" spans="1:8" ht="15.75" customHeight="1" x14ac:dyDescent="0.2">
      <c r="E457" s="12" t="s">
        <v>340</v>
      </c>
      <c r="F457" s="12"/>
      <c r="G457" s="15">
        <f>+G476+G491+G507+G525+G547</f>
        <v>25691</v>
      </c>
      <c r="H457" s="15">
        <f>+H476+H491+H507+H525+H547</f>
        <v>24824</v>
      </c>
    </row>
    <row r="458" spans="1:8" ht="15.75" customHeight="1" x14ac:dyDescent="0.2"/>
    <row r="459" spans="1:8" ht="15.75" customHeight="1" x14ac:dyDescent="0.2">
      <c r="B459" s="4" t="s">
        <v>341</v>
      </c>
      <c r="C459" s="3" t="s">
        <v>17</v>
      </c>
      <c r="D459" s="4" t="s">
        <v>5</v>
      </c>
      <c r="E459" s="1" t="s">
        <v>342</v>
      </c>
      <c r="G459" s="16">
        <f>SUM(G460:G474)</f>
        <v>2246</v>
      </c>
      <c r="H459" s="16">
        <f>SUM(H460:H474)</f>
        <v>1996</v>
      </c>
    </row>
    <row r="460" spans="1:8" ht="15.75" customHeight="1" x14ac:dyDescent="0.2">
      <c r="B460" s="4" t="s">
        <v>341</v>
      </c>
      <c r="C460" s="18" t="s">
        <v>19</v>
      </c>
      <c r="E460" s="17" t="s">
        <v>20</v>
      </c>
      <c r="F460" s="17" t="s">
        <v>343</v>
      </c>
      <c r="G460" s="16">
        <v>107</v>
      </c>
      <c r="H460" s="16">
        <v>103</v>
      </c>
    </row>
    <row r="461" spans="1:8" ht="15.75" customHeight="1" x14ac:dyDescent="0.2">
      <c r="B461" s="4" t="s">
        <v>341</v>
      </c>
      <c r="C461" s="18" t="s">
        <v>19</v>
      </c>
      <c r="F461" s="17" t="s">
        <v>344</v>
      </c>
      <c r="G461" s="16">
        <v>136</v>
      </c>
      <c r="H461" s="16">
        <v>121</v>
      </c>
    </row>
    <row r="462" spans="1:8" ht="15.75" customHeight="1" x14ac:dyDescent="0.2">
      <c r="B462" s="4" t="s">
        <v>341</v>
      </c>
      <c r="C462" s="18" t="s">
        <v>19</v>
      </c>
      <c r="F462" s="17" t="s">
        <v>345</v>
      </c>
      <c r="G462" s="16">
        <v>331</v>
      </c>
      <c r="H462" s="16">
        <v>293</v>
      </c>
    </row>
    <row r="463" spans="1:8" ht="15.75" customHeight="1" x14ac:dyDescent="0.2">
      <c r="B463" s="4" t="s">
        <v>341</v>
      </c>
      <c r="C463" s="18" t="s">
        <v>19</v>
      </c>
      <c r="F463" s="17" t="s">
        <v>957</v>
      </c>
      <c r="G463" s="16">
        <v>148</v>
      </c>
      <c r="H463" s="16">
        <v>126</v>
      </c>
    </row>
    <row r="464" spans="1:8" ht="15.75" customHeight="1" x14ac:dyDescent="0.2">
      <c r="B464" s="4" t="s">
        <v>341</v>
      </c>
      <c r="C464" s="18" t="s">
        <v>19</v>
      </c>
      <c r="F464" s="17" t="s">
        <v>346</v>
      </c>
      <c r="G464" s="16">
        <v>128</v>
      </c>
      <c r="H464" s="16">
        <v>109</v>
      </c>
    </row>
    <row r="465" spans="1:8" ht="15.75" customHeight="1" x14ac:dyDescent="0.2">
      <c r="B465" s="4" t="s">
        <v>341</v>
      </c>
      <c r="C465" s="18" t="s">
        <v>19</v>
      </c>
      <c r="F465" s="17" t="s">
        <v>347</v>
      </c>
      <c r="G465" s="16">
        <v>48</v>
      </c>
      <c r="H465" s="16">
        <v>19</v>
      </c>
    </row>
    <row r="466" spans="1:8" ht="15.75" customHeight="1" x14ac:dyDescent="0.2">
      <c r="B466" s="4" t="s">
        <v>341</v>
      </c>
      <c r="C466" s="18" t="s">
        <v>19</v>
      </c>
      <c r="F466" s="17" t="s">
        <v>348</v>
      </c>
      <c r="G466" s="16">
        <v>164</v>
      </c>
      <c r="H466" s="16">
        <v>153</v>
      </c>
    </row>
    <row r="467" spans="1:8" ht="15.75" customHeight="1" x14ac:dyDescent="0.2">
      <c r="B467" s="4" t="s">
        <v>341</v>
      </c>
      <c r="C467" s="18" t="s">
        <v>19</v>
      </c>
      <c r="F467" s="17" t="s">
        <v>349</v>
      </c>
      <c r="G467" s="16">
        <v>145</v>
      </c>
      <c r="H467" s="16">
        <v>153</v>
      </c>
    </row>
    <row r="468" spans="1:8" ht="15.75" customHeight="1" x14ac:dyDescent="0.2">
      <c r="B468" s="4" t="s">
        <v>341</v>
      </c>
      <c r="C468" s="18" t="s">
        <v>19</v>
      </c>
      <c r="F468" s="17" t="s">
        <v>958</v>
      </c>
      <c r="G468" s="16">
        <v>130</v>
      </c>
      <c r="H468" s="16">
        <v>121</v>
      </c>
    </row>
    <row r="469" spans="1:8" ht="15.75" customHeight="1" x14ac:dyDescent="0.2">
      <c r="B469" s="4" t="s">
        <v>341</v>
      </c>
      <c r="C469" s="18" t="s">
        <v>19</v>
      </c>
      <c r="F469" s="17" t="s">
        <v>350</v>
      </c>
      <c r="G469" s="16">
        <v>237</v>
      </c>
      <c r="H469" s="16">
        <v>221</v>
      </c>
    </row>
    <row r="470" spans="1:8" ht="15.75" customHeight="1" x14ac:dyDescent="0.2">
      <c r="B470" s="4" t="s">
        <v>341</v>
      </c>
      <c r="C470" s="18" t="s">
        <v>19</v>
      </c>
      <c r="F470" s="17" t="s">
        <v>351</v>
      </c>
      <c r="G470" s="16">
        <v>229</v>
      </c>
      <c r="H470" s="16">
        <v>200</v>
      </c>
    </row>
    <row r="471" spans="1:8" ht="15.75" customHeight="1" x14ac:dyDescent="0.2">
      <c r="B471" s="4" t="s">
        <v>341</v>
      </c>
      <c r="C471" s="18" t="s">
        <v>19</v>
      </c>
      <c r="F471" s="17" t="s">
        <v>352</v>
      </c>
      <c r="G471" s="16">
        <v>107</v>
      </c>
      <c r="H471" s="16">
        <v>104</v>
      </c>
    </row>
    <row r="472" spans="1:8" ht="15.75" customHeight="1" x14ac:dyDescent="0.2">
      <c r="B472" s="4" t="s">
        <v>341</v>
      </c>
      <c r="C472" s="18" t="s">
        <v>19</v>
      </c>
      <c r="F472" s="17" t="s">
        <v>353</v>
      </c>
      <c r="G472" s="16">
        <v>183</v>
      </c>
      <c r="H472" s="16">
        <v>157</v>
      </c>
    </row>
    <row r="473" spans="1:8" ht="15.75" customHeight="1" x14ac:dyDescent="0.2">
      <c r="B473" s="4" t="s">
        <v>341</v>
      </c>
      <c r="C473" s="18" t="s">
        <v>19</v>
      </c>
      <c r="F473" s="17" t="s">
        <v>354</v>
      </c>
      <c r="G473" s="16">
        <v>101</v>
      </c>
      <c r="H473" s="16">
        <v>90</v>
      </c>
    </row>
    <row r="474" spans="1:8" ht="15.75" customHeight="1" x14ac:dyDescent="0.2">
      <c r="B474" s="4" t="s">
        <v>341</v>
      </c>
      <c r="C474" s="18"/>
      <c r="F474" s="17" t="s">
        <v>27</v>
      </c>
      <c r="G474" s="16">
        <v>52</v>
      </c>
      <c r="H474" s="16">
        <v>26</v>
      </c>
    </row>
    <row r="475" spans="1:8" ht="6.75" customHeight="1" x14ac:dyDescent="0.2"/>
    <row r="476" spans="1:8" s="22" customFormat="1" ht="15.75" customHeight="1" thickBot="1" x14ac:dyDescent="0.25">
      <c r="A476" s="1"/>
      <c r="B476" s="20"/>
      <c r="C476" s="21"/>
      <c r="D476" s="20"/>
      <c r="E476" s="22" t="s">
        <v>355</v>
      </c>
      <c r="G476" s="23">
        <v>2246</v>
      </c>
      <c r="H476" s="23">
        <v>1996</v>
      </c>
    </row>
    <row r="477" spans="1:8" ht="15.75" customHeight="1" thickTop="1" x14ac:dyDescent="0.2"/>
    <row r="478" spans="1:8" ht="15.75" customHeight="1" x14ac:dyDescent="0.2">
      <c r="B478" s="4" t="s">
        <v>356</v>
      </c>
      <c r="C478" s="3" t="s">
        <v>17</v>
      </c>
      <c r="D478" s="4" t="s">
        <v>5</v>
      </c>
      <c r="E478" s="1" t="s">
        <v>357</v>
      </c>
      <c r="G478" s="16">
        <f>SUM(G479:G489)</f>
        <v>1843</v>
      </c>
      <c r="H478" s="16">
        <f>SUM(H479:H489)</f>
        <v>1756</v>
      </c>
    </row>
    <row r="479" spans="1:8" ht="15.75" customHeight="1" x14ac:dyDescent="0.2">
      <c r="B479" s="4" t="s">
        <v>356</v>
      </c>
      <c r="C479" s="18" t="s">
        <v>19</v>
      </c>
      <c r="E479" s="17" t="s">
        <v>20</v>
      </c>
      <c r="F479" s="17" t="s">
        <v>358</v>
      </c>
      <c r="G479" s="16">
        <v>48</v>
      </c>
      <c r="H479" s="16">
        <v>48</v>
      </c>
    </row>
    <row r="480" spans="1:8" ht="15.75" customHeight="1" x14ac:dyDescent="0.2">
      <c r="B480" s="4" t="s">
        <v>356</v>
      </c>
      <c r="C480" s="18" t="s">
        <v>19</v>
      </c>
      <c r="F480" s="17" t="s">
        <v>359</v>
      </c>
      <c r="G480" s="16">
        <v>330</v>
      </c>
      <c r="H480" s="16">
        <v>305</v>
      </c>
    </row>
    <row r="481" spans="1:8" ht="15.75" customHeight="1" x14ac:dyDescent="0.2">
      <c r="B481" s="4" t="s">
        <v>356</v>
      </c>
      <c r="C481" s="18" t="s">
        <v>19</v>
      </c>
      <c r="F481" s="17" t="s">
        <v>360</v>
      </c>
      <c r="G481" s="16">
        <v>131</v>
      </c>
      <c r="H481" s="16">
        <v>115</v>
      </c>
    </row>
    <row r="482" spans="1:8" ht="15.75" customHeight="1" x14ac:dyDescent="0.2">
      <c r="B482" s="4" t="s">
        <v>356</v>
      </c>
      <c r="C482" s="18" t="s">
        <v>19</v>
      </c>
      <c r="F482" s="17" t="s">
        <v>361</v>
      </c>
      <c r="G482" s="16">
        <v>257</v>
      </c>
      <c r="H482" s="16">
        <v>244</v>
      </c>
    </row>
    <row r="483" spans="1:8" ht="15.75" customHeight="1" x14ac:dyDescent="0.2">
      <c r="B483" s="4" t="s">
        <v>356</v>
      </c>
      <c r="C483" s="18" t="s">
        <v>19</v>
      </c>
      <c r="F483" s="17" t="s">
        <v>362</v>
      </c>
      <c r="G483" s="16">
        <v>47</v>
      </c>
      <c r="H483" s="16">
        <v>51</v>
      </c>
    </row>
    <row r="484" spans="1:8" ht="15.75" customHeight="1" x14ac:dyDescent="0.2">
      <c r="B484" s="4" t="s">
        <v>356</v>
      </c>
      <c r="C484" s="18" t="s">
        <v>19</v>
      </c>
      <c r="F484" s="17" t="s">
        <v>363</v>
      </c>
      <c r="G484" s="16">
        <v>92</v>
      </c>
      <c r="H484" s="16">
        <v>104</v>
      </c>
    </row>
    <row r="485" spans="1:8" ht="15.75" customHeight="1" x14ac:dyDescent="0.2">
      <c r="B485" s="4" t="s">
        <v>356</v>
      </c>
      <c r="C485" s="18" t="s">
        <v>19</v>
      </c>
      <c r="F485" s="17" t="s">
        <v>364</v>
      </c>
      <c r="G485" s="16">
        <v>214</v>
      </c>
      <c r="H485" s="16">
        <v>206</v>
      </c>
    </row>
    <row r="486" spans="1:8" ht="15.75" customHeight="1" x14ac:dyDescent="0.2">
      <c r="B486" s="4" t="s">
        <v>356</v>
      </c>
      <c r="C486" s="18" t="s">
        <v>19</v>
      </c>
      <c r="F486" s="17" t="s">
        <v>959</v>
      </c>
      <c r="G486" s="16">
        <v>283</v>
      </c>
      <c r="H486" s="16">
        <v>278</v>
      </c>
    </row>
    <row r="487" spans="1:8" ht="15.75" customHeight="1" x14ac:dyDescent="0.2">
      <c r="B487" s="4" t="s">
        <v>356</v>
      </c>
      <c r="C487" s="18" t="s">
        <v>19</v>
      </c>
      <c r="F487" s="17" t="s">
        <v>365</v>
      </c>
      <c r="G487" s="16">
        <v>266</v>
      </c>
      <c r="H487" s="16">
        <v>213</v>
      </c>
    </row>
    <row r="488" spans="1:8" ht="15.75" customHeight="1" x14ac:dyDescent="0.2">
      <c r="B488" s="4" t="s">
        <v>356</v>
      </c>
      <c r="C488" s="18" t="s">
        <v>19</v>
      </c>
      <c r="F488" s="17" t="s">
        <v>366</v>
      </c>
      <c r="G488" s="16">
        <v>136</v>
      </c>
      <c r="H488" s="16">
        <v>128</v>
      </c>
    </row>
    <row r="489" spans="1:8" ht="15.75" customHeight="1" x14ac:dyDescent="0.2">
      <c r="B489" s="4" t="s">
        <v>356</v>
      </c>
      <c r="C489" s="18"/>
      <c r="F489" s="17" t="s">
        <v>27</v>
      </c>
      <c r="G489" s="16">
        <v>39</v>
      </c>
      <c r="H489" s="16">
        <v>64</v>
      </c>
    </row>
    <row r="490" spans="1:8" ht="6.75" customHeight="1" x14ac:dyDescent="0.2"/>
    <row r="491" spans="1:8" s="22" customFormat="1" ht="15.75" customHeight="1" thickBot="1" x14ac:dyDescent="0.25">
      <c r="A491" s="1"/>
      <c r="B491" s="20"/>
      <c r="C491" s="21"/>
      <c r="D491" s="20"/>
      <c r="E491" s="22" t="s">
        <v>367</v>
      </c>
      <c r="G491" s="23">
        <v>1843</v>
      </c>
      <c r="H491" s="23">
        <v>1756</v>
      </c>
    </row>
    <row r="492" spans="1:8" ht="15.75" customHeight="1" thickTop="1" x14ac:dyDescent="0.2"/>
    <row r="493" spans="1:8" ht="15.75" customHeight="1" x14ac:dyDescent="0.2">
      <c r="B493" s="28" t="s">
        <v>47</v>
      </c>
      <c r="C493" s="29"/>
      <c r="D493" s="30"/>
      <c r="E493" s="31" t="s">
        <v>960</v>
      </c>
      <c r="F493" s="31"/>
    </row>
    <row r="494" spans="1:8" ht="15.75" customHeight="1" x14ac:dyDescent="0.2">
      <c r="B494" s="28"/>
      <c r="C494" s="29"/>
      <c r="D494" s="30"/>
      <c r="E494" s="31" t="s">
        <v>961</v>
      </c>
      <c r="F494" s="31"/>
    </row>
    <row r="495" spans="1:8" ht="15.75" customHeight="1" x14ac:dyDescent="0.2">
      <c r="B495" s="28"/>
      <c r="C495" s="29"/>
      <c r="D495" s="30"/>
      <c r="E495" s="31" t="s">
        <v>962</v>
      </c>
      <c r="F495" s="31"/>
    </row>
    <row r="496" spans="1:8" ht="15.75" customHeight="1" x14ac:dyDescent="0.2"/>
    <row r="497" spans="1:8" ht="15.75" customHeight="1" x14ac:dyDescent="0.2">
      <c r="B497" s="4" t="s">
        <v>368</v>
      </c>
      <c r="C497" s="3" t="s">
        <v>2</v>
      </c>
      <c r="D497" s="4" t="s">
        <v>5</v>
      </c>
      <c r="E497" s="1" t="s">
        <v>369</v>
      </c>
      <c r="G497" s="16">
        <v>1678</v>
      </c>
      <c r="H497" s="16">
        <v>1536</v>
      </c>
    </row>
    <row r="498" spans="1:8" ht="15.75" customHeight="1" x14ac:dyDescent="0.2">
      <c r="B498" s="4" t="s">
        <v>368</v>
      </c>
      <c r="C498" s="3" t="s">
        <v>17</v>
      </c>
      <c r="D498" s="4" t="s">
        <v>5</v>
      </c>
      <c r="E498" s="1" t="s">
        <v>370</v>
      </c>
      <c r="G498" s="16">
        <f>SUM(G499:G505)</f>
        <v>1233</v>
      </c>
      <c r="H498" s="16">
        <f>SUM(H499:H505)</f>
        <v>1125</v>
      </c>
    </row>
    <row r="499" spans="1:8" ht="15.75" customHeight="1" x14ac:dyDescent="0.2">
      <c r="B499" s="4" t="s">
        <v>368</v>
      </c>
      <c r="C499" s="18" t="s">
        <v>19</v>
      </c>
      <c r="E499" s="17" t="s">
        <v>20</v>
      </c>
      <c r="F499" s="17" t="s">
        <v>371</v>
      </c>
      <c r="G499" s="16">
        <v>218</v>
      </c>
      <c r="H499" s="16">
        <v>201</v>
      </c>
    </row>
    <row r="500" spans="1:8" ht="15.75" customHeight="1" x14ac:dyDescent="0.2">
      <c r="B500" s="4" t="s">
        <v>368</v>
      </c>
      <c r="C500" s="18" t="s">
        <v>19</v>
      </c>
      <c r="F500" s="17" t="s">
        <v>372</v>
      </c>
      <c r="G500" s="16">
        <v>125</v>
      </c>
      <c r="H500" s="16">
        <v>105</v>
      </c>
    </row>
    <row r="501" spans="1:8" ht="15.75" customHeight="1" x14ac:dyDescent="0.2">
      <c r="B501" s="4" t="s">
        <v>368</v>
      </c>
      <c r="C501" s="18" t="s">
        <v>19</v>
      </c>
      <c r="F501" s="17" t="s">
        <v>963</v>
      </c>
      <c r="G501" s="16">
        <v>379</v>
      </c>
      <c r="H501" s="16">
        <v>390</v>
      </c>
    </row>
    <row r="502" spans="1:8" ht="15.75" customHeight="1" x14ac:dyDescent="0.2">
      <c r="B502" s="4" t="s">
        <v>368</v>
      </c>
      <c r="C502" s="18" t="s">
        <v>19</v>
      </c>
      <c r="F502" s="17" t="s">
        <v>373</v>
      </c>
      <c r="G502" s="16">
        <v>45</v>
      </c>
      <c r="H502" s="16">
        <v>27</v>
      </c>
    </row>
    <row r="503" spans="1:8" ht="15.75" customHeight="1" x14ac:dyDescent="0.2">
      <c r="B503" s="4" t="s">
        <v>368</v>
      </c>
      <c r="C503" s="18" t="s">
        <v>19</v>
      </c>
      <c r="F503" s="17" t="s">
        <v>374</v>
      </c>
      <c r="G503" s="16">
        <v>231</v>
      </c>
      <c r="H503" s="16">
        <v>194</v>
      </c>
    </row>
    <row r="504" spans="1:8" ht="15.75" customHeight="1" x14ac:dyDescent="0.2">
      <c r="B504" s="4" t="s">
        <v>368</v>
      </c>
      <c r="C504" s="18" t="s">
        <v>19</v>
      </c>
      <c r="F504" s="17" t="s">
        <v>375</v>
      </c>
      <c r="G504" s="16">
        <v>127</v>
      </c>
      <c r="H504" s="16">
        <v>133</v>
      </c>
    </row>
    <row r="505" spans="1:8" ht="15.75" customHeight="1" x14ac:dyDescent="0.2">
      <c r="B505" s="4" t="s">
        <v>368</v>
      </c>
      <c r="C505" s="18"/>
      <c r="F505" s="17" t="s">
        <v>27</v>
      </c>
      <c r="G505" s="16">
        <v>108</v>
      </c>
      <c r="H505" s="16">
        <v>75</v>
      </c>
    </row>
    <row r="506" spans="1:8" ht="6.75" customHeight="1" x14ac:dyDescent="0.2"/>
    <row r="507" spans="1:8" s="22" customFormat="1" ht="15.75" customHeight="1" thickBot="1" x14ac:dyDescent="0.25">
      <c r="A507" s="1"/>
      <c r="B507" s="20"/>
      <c r="C507" s="21"/>
      <c r="D507" s="20"/>
      <c r="E507" s="22" t="s">
        <v>376</v>
      </c>
      <c r="G507" s="23">
        <v>2911</v>
      </c>
      <c r="H507" s="23">
        <v>2661</v>
      </c>
    </row>
    <row r="508" spans="1:8" ht="15.75" customHeight="1" thickTop="1" x14ac:dyDescent="0.2"/>
    <row r="509" spans="1:8" ht="15.75" customHeight="1" x14ac:dyDescent="0.2">
      <c r="B509" s="4" t="s">
        <v>377</v>
      </c>
      <c r="C509" s="3" t="s">
        <v>2</v>
      </c>
      <c r="D509" s="4" t="s">
        <v>5</v>
      </c>
      <c r="E509" s="1" t="s">
        <v>378</v>
      </c>
      <c r="G509" s="16">
        <v>73</v>
      </c>
      <c r="H509" s="16">
        <v>65</v>
      </c>
    </row>
    <row r="510" spans="1:8" ht="15.75" customHeight="1" x14ac:dyDescent="0.2">
      <c r="B510" s="4" t="s">
        <v>377</v>
      </c>
      <c r="C510" s="3" t="s">
        <v>2</v>
      </c>
      <c r="D510" s="4" t="s">
        <v>5</v>
      </c>
      <c r="E510" s="1" t="s">
        <v>379</v>
      </c>
      <c r="G510" s="16">
        <v>1767</v>
      </c>
      <c r="H510" s="16">
        <v>1887</v>
      </c>
    </row>
    <row r="511" spans="1:8" ht="15.75" customHeight="1" x14ac:dyDescent="0.2">
      <c r="B511" s="4" t="s">
        <v>377</v>
      </c>
      <c r="C511" s="3" t="s">
        <v>2</v>
      </c>
      <c r="D511" s="4" t="s">
        <v>5</v>
      </c>
      <c r="E511" s="1" t="s">
        <v>380</v>
      </c>
      <c r="G511" s="16">
        <v>775</v>
      </c>
      <c r="H511" s="16">
        <v>707</v>
      </c>
    </row>
    <row r="512" spans="1:8" ht="15.75" customHeight="1" x14ac:dyDescent="0.2">
      <c r="B512" s="4" t="s">
        <v>377</v>
      </c>
      <c r="C512" s="3" t="s">
        <v>2</v>
      </c>
      <c r="D512" s="4" t="s">
        <v>5</v>
      </c>
      <c r="E512" s="1" t="s">
        <v>381</v>
      </c>
      <c r="G512" s="16">
        <v>718</v>
      </c>
      <c r="H512" s="16">
        <v>619</v>
      </c>
    </row>
    <row r="513" spans="1:8" ht="15.75" customHeight="1" x14ac:dyDescent="0.2">
      <c r="B513" s="4" t="s">
        <v>377</v>
      </c>
      <c r="C513" s="3" t="s">
        <v>2</v>
      </c>
      <c r="D513" s="4" t="s">
        <v>5</v>
      </c>
      <c r="E513" s="1" t="s">
        <v>382</v>
      </c>
      <c r="G513" s="16">
        <v>7621</v>
      </c>
      <c r="H513" s="16">
        <v>7764</v>
      </c>
    </row>
    <row r="514" spans="1:8" ht="15.75" customHeight="1" x14ac:dyDescent="0.2">
      <c r="B514" s="4" t="s">
        <v>377</v>
      </c>
      <c r="C514" s="3" t="s">
        <v>2</v>
      </c>
      <c r="D514" s="4" t="s">
        <v>5</v>
      </c>
      <c r="E514" s="1" t="s">
        <v>383</v>
      </c>
      <c r="G514" s="16">
        <v>2172</v>
      </c>
      <c r="H514" s="16">
        <v>2283</v>
      </c>
    </row>
    <row r="515" spans="1:8" ht="15.75" customHeight="1" x14ac:dyDescent="0.2">
      <c r="B515" s="4" t="s">
        <v>377</v>
      </c>
      <c r="C515" s="3" t="s">
        <v>17</v>
      </c>
      <c r="D515" s="4" t="s">
        <v>5</v>
      </c>
      <c r="E515" s="1" t="s">
        <v>384</v>
      </c>
      <c r="G515" s="16">
        <f>SUM(G516:G523)</f>
        <v>773</v>
      </c>
      <c r="H515" s="16">
        <f>SUM(H516:H523)</f>
        <v>715</v>
      </c>
    </row>
    <row r="516" spans="1:8" ht="15.75" customHeight="1" x14ac:dyDescent="0.2">
      <c r="B516" s="4" t="s">
        <v>377</v>
      </c>
      <c r="C516" s="18" t="s">
        <v>19</v>
      </c>
      <c r="E516" s="17" t="s">
        <v>20</v>
      </c>
      <c r="F516" s="17" t="s">
        <v>385</v>
      </c>
      <c r="G516" s="16">
        <v>190</v>
      </c>
      <c r="H516" s="16">
        <v>149</v>
      </c>
    </row>
    <row r="517" spans="1:8" ht="15.75" customHeight="1" x14ac:dyDescent="0.2">
      <c r="B517" s="4" t="s">
        <v>377</v>
      </c>
      <c r="C517" s="18" t="s">
        <v>19</v>
      </c>
      <c r="F517" s="17" t="s">
        <v>386</v>
      </c>
      <c r="G517" s="16">
        <v>40</v>
      </c>
      <c r="H517" s="16">
        <v>44</v>
      </c>
    </row>
    <row r="518" spans="1:8" ht="15.75" customHeight="1" x14ac:dyDescent="0.2">
      <c r="B518" s="4" t="s">
        <v>377</v>
      </c>
      <c r="C518" s="18" t="s">
        <v>19</v>
      </c>
      <c r="F518" s="17" t="s">
        <v>387</v>
      </c>
      <c r="G518" s="16">
        <v>202</v>
      </c>
      <c r="H518" s="16">
        <v>193</v>
      </c>
    </row>
    <row r="519" spans="1:8" ht="15.75" customHeight="1" x14ac:dyDescent="0.2">
      <c r="B519" s="4" t="s">
        <v>377</v>
      </c>
      <c r="C519" s="18" t="s">
        <v>19</v>
      </c>
      <c r="F519" s="17" t="s">
        <v>388</v>
      </c>
      <c r="G519" s="16">
        <v>98</v>
      </c>
      <c r="H519" s="16">
        <v>73</v>
      </c>
    </row>
    <row r="520" spans="1:8" ht="15.75" customHeight="1" x14ac:dyDescent="0.2">
      <c r="B520" s="4" t="s">
        <v>377</v>
      </c>
      <c r="C520" s="18" t="s">
        <v>19</v>
      </c>
      <c r="F520" s="17" t="s">
        <v>389</v>
      </c>
      <c r="G520" s="16">
        <v>122</v>
      </c>
      <c r="H520" s="16">
        <v>123</v>
      </c>
    </row>
    <row r="521" spans="1:8" ht="15.75" customHeight="1" x14ac:dyDescent="0.2">
      <c r="B521" s="4" t="s">
        <v>377</v>
      </c>
      <c r="C521" s="18" t="s">
        <v>19</v>
      </c>
      <c r="F521" s="17" t="s">
        <v>390</v>
      </c>
      <c r="G521" s="16">
        <v>99</v>
      </c>
      <c r="H521" s="16">
        <v>104</v>
      </c>
    </row>
    <row r="522" spans="1:8" ht="15.75" customHeight="1" x14ac:dyDescent="0.2">
      <c r="B522" s="4" t="s">
        <v>377</v>
      </c>
      <c r="C522" s="18" t="s">
        <v>19</v>
      </c>
      <c r="F522" s="17" t="s">
        <v>391</v>
      </c>
      <c r="G522" s="16">
        <v>18</v>
      </c>
      <c r="H522" s="16">
        <v>13</v>
      </c>
    </row>
    <row r="523" spans="1:8" ht="15.75" customHeight="1" x14ac:dyDescent="0.2">
      <c r="B523" s="4" t="s">
        <v>377</v>
      </c>
      <c r="C523" s="18"/>
      <c r="F523" s="17" t="s">
        <v>27</v>
      </c>
      <c r="G523" s="16">
        <v>4</v>
      </c>
      <c r="H523" s="16">
        <v>16</v>
      </c>
    </row>
    <row r="524" spans="1:8" ht="6.75" customHeight="1" x14ac:dyDescent="0.2"/>
    <row r="525" spans="1:8" s="22" customFormat="1" ht="15.75" customHeight="1" thickBot="1" x14ac:dyDescent="0.25">
      <c r="A525" s="1"/>
      <c r="B525" s="20"/>
      <c r="C525" s="21"/>
      <c r="D525" s="20"/>
      <c r="E525" s="22" t="s">
        <v>392</v>
      </c>
      <c r="G525" s="23">
        <v>13899</v>
      </c>
      <c r="H525" s="23">
        <v>14040</v>
      </c>
    </row>
    <row r="526" spans="1:8" ht="15.75" customHeight="1" thickTop="1" x14ac:dyDescent="0.2"/>
    <row r="527" spans="1:8" ht="15.75" customHeight="1" x14ac:dyDescent="0.2">
      <c r="B527" s="28" t="s">
        <v>47</v>
      </c>
      <c r="C527" s="29"/>
      <c r="D527" s="30"/>
      <c r="E527" s="31" t="s">
        <v>964</v>
      </c>
      <c r="F527" s="31"/>
    </row>
    <row r="528" spans="1:8" ht="15.75" customHeight="1" x14ac:dyDescent="0.2"/>
    <row r="529" spans="2:8" ht="15.75" customHeight="1" x14ac:dyDescent="0.2">
      <c r="B529" s="4" t="s">
        <v>393</v>
      </c>
      <c r="C529" s="3" t="s">
        <v>2</v>
      </c>
      <c r="D529" s="4" t="s">
        <v>5</v>
      </c>
      <c r="E529" s="1" t="s">
        <v>394</v>
      </c>
      <c r="G529" s="16">
        <v>1140</v>
      </c>
      <c r="H529" s="16">
        <v>1095</v>
      </c>
    </row>
    <row r="530" spans="2:8" ht="15.75" customHeight="1" x14ac:dyDescent="0.2">
      <c r="B530" s="4" t="s">
        <v>393</v>
      </c>
      <c r="C530" s="3" t="s">
        <v>2</v>
      </c>
      <c r="D530" s="4" t="s">
        <v>5</v>
      </c>
      <c r="E530" s="1" t="s">
        <v>395</v>
      </c>
      <c r="G530" s="16">
        <v>858</v>
      </c>
      <c r="H530" s="16">
        <v>758</v>
      </c>
    </row>
    <row r="531" spans="2:8" ht="15.75" customHeight="1" x14ac:dyDescent="0.2">
      <c r="B531" s="4" t="s">
        <v>393</v>
      </c>
      <c r="C531" s="3" t="s">
        <v>17</v>
      </c>
      <c r="D531" s="4" t="s">
        <v>5</v>
      </c>
      <c r="E531" s="1" t="s">
        <v>396</v>
      </c>
      <c r="G531" s="16">
        <f>SUM(G532:G545)</f>
        <v>2794</v>
      </c>
      <c r="H531" s="16">
        <f>SUM(H532:H545)</f>
        <v>2518</v>
      </c>
    </row>
    <row r="532" spans="2:8" ht="15.75" customHeight="1" x14ac:dyDescent="0.2">
      <c r="B532" s="4" t="s">
        <v>393</v>
      </c>
      <c r="C532" s="18" t="s">
        <v>19</v>
      </c>
      <c r="E532" s="17" t="s">
        <v>20</v>
      </c>
      <c r="F532" s="17" t="s">
        <v>397</v>
      </c>
      <c r="G532" s="16">
        <v>55</v>
      </c>
      <c r="H532" s="16">
        <v>41</v>
      </c>
    </row>
    <row r="533" spans="2:8" ht="15.75" customHeight="1" x14ac:dyDescent="0.2">
      <c r="B533" s="4" t="s">
        <v>393</v>
      </c>
      <c r="C533" s="18" t="s">
        <v>19</v>
      </c>
      <c r="F533" s="17" t="s">
        <v>398</v>
      </c>
      <c r="G533" s="16">
        <v>122</v>
      </c>
      <c r="H533" s="16">
        <v>100</v>
      </c>
    </row>
    <row r="534" spans="2:8" ht="15.75" customHeight="1" x14ac:dyDescent="0.2">
      <c r="B534" s="4" t="s">
        <v>393</v>
      </c>
      <c r="C534" s="18" t="s">
        <v>19</v>
      </c>
      <c r="F534" s="17" t="s">
        <v>385</v>
      </c>
      <c r="G534" s="16">
        <v>22</v>
      </c>
      <c r="H534" s="16">
        <v>11</v>
      </c>
    </row>
    <row r="535" spans="2:8" ht="15.75" customHeight="1" x14ac:dyDescent="0.2">
      <c r="B535" s="4" t="s">
        <v>393</v>
      </c>
      <c r="C535" s="18" t="s">
        <v>19</v>
      </c>
      <c r="F535" s="17" t="s">
        <v>386</v>
      </c>
      <c r="G535" s="16">
        <v>95</v>
      </c>
      <c r="H535" s="16">
        <v>84</v>
      </c>
    </row>
    <row r="536" spans="2:8" ht="15.75" customHeight="1" x14ac:dyDescent="0.2">
      <c r="B536" s="4" t="s">
        <v>393</v>
      </c>
      <c r="C536" s="18" t="s">
        <v>19</v>
      </c>
      <c r="F536" s="17" t="s">
        <v>399</v>
      </c>
      <c r="G536" s="16">
        <v>23</v>
      </c>
      <c r="H536" s="16">
        <v>29</v>
      </c>
    </row>
    <row r="537" spans="2:8" ht="15.75" customHeight="1" x14ac:dyDescent="0.2">
      <c r="B537" s="4" t="s">
        <v>393</v>
      </c>
      <c r="C537" s="18" t="s">
        <v>19</v>
      </c>
      <c r="F537" s="17" t="s">
        <v>400</v>
      </c>
      <c r="G537" s="16">
        <v>129</v>
      </c>
      <c r="H537" s="16">
        <v>114</v>
      </c>
    </row>
    <row r="538" spans="2:8" ht="15.75" customHeight="1" x14ac:dyDescent="0.2">
      <c r="B538" s="4" t="s">
        <v>393</v>
      </c>
      <c r="C538" s="18" t="s">
        <v>19</v>
      </c>
      <c r="F538" s="17" t="s">
        <v>401</v>
      </c>
      <c r="G538" s="16">
        <v>507</v>
      </c>
      <c r="H538" s="16">
        <v>436</v>
      </c>
    </row>
    <row r="539" spans="2:8" ht="15.75" customHeight="1" x14ac:dyDescent="0.2">
      <c r="B539" s="4" t="s">
        <v>393</v>
      </c>
      <c r="C539" s="18" t="s">
        <v>19</v>
      </c>
      <c r="F539" s="17" t="s">
        <v>402</v>
      </c>
      <c r="G539" s="16">
        <v>607</v>
      </c>
      <c r="H539" s="16">
        <v>587</v>
      </c>
    </row>
    <row r="540" spans="2:8" ht="15.75" customHeight="1" x14ac:dyDescent="0.2">
      <c r="B540" s="4" t="s">
        <v>393</v>
      </c>
      <c r="C540" s="18" t="s">
        <v>19</v>
      </c>
      <c r="F540" s="17" t="s">
        <v>403</v>
      </c>
      <c r="G540" s="16">
        <v>169</v>
      </c>
      <c r="H540" s="16">
        <v>155</v>
      </c>
    </row>
    <row r="541" spans="2:8" ht="15.75" customHeight="1" x14ac:dyDescent="0.2">
      <c r="B541" s="4" t="s">
        <v>393</v>
      </c>
      <c r="C541" s="18" t="s">
        <v>19</v>
      </c>
      <c r="F541" s="17" t="s">
        <v>404</v>
      </c>
      <c r="G541" s="16">
        <v>363</v>
      </c>
      <c r="H541" s="16">
        <v>323</v>
      </c>
    </row>
    <row r="542" spans="2:8" ht="15.75" customHeight="1" x14ac:dyDescent="0.2">
      <c r="B542" s="4" t="s">
        <v>393</v>
      </c>
      <c r="C542" s="18" t="s">
        <v>19</v>
      </c>
      <c r="F542" s="17" t="s">
        <v>405</v>
      </c>
      <c r="G542" s="16">
        <v>257</v>
      </c>
      <c r="H542" s="16">
        <v>235</v>
      </c>
    </row>
    <row r="543" spans="2:8" ht="15.75" customHeight="1" x14ac:dyDescent="0.2">
      <c r="B543" s="4" t="s">
        <v>393</v>
      </c>
      <c r="C543" s="18" t="s">
        <v>19</v>
      </c>
      <c r="F543" s="17" t="s">
        <v>965</v>
      </c>
      <c r="G543" s="16">
        <v>354</v>
      </c>
      <c r="H543" s="16">
        <v>340</v>
      </c>
    </row>
    <row r="544" spans="2:8" ht="15.75" customHeight="1" x14ac:dyDescent="0.2">
      <c r="B544" s="4" t="s">
        <v>393</v>
      </c>
      <c r="C544" s="18" t="s">
        <v>19</v>
      </c>
      <c r="F544" s="17" t="s">
        <v>406</v>
      </c>
      <c r="G544" s="16">
        <v>66</v>
      </c>
      <c r="H544" s="16">
        <v>63</v>
      </c>
    </row>
    <row r="545" spans="1:8" ht="15.75" customHeight="1" x14ac:dyDescent="0.2">
      <c r="B545" s="4" t="s">
        <v>393</v>
      </c>
      <c r="C545" s="18"/>
      <c r="F545" s="17" t="s">
        <v>27</v>
      </c>
      <c r="G545" s="16">
        <v>25</v>
      </c>
      <c r="H545" s="16">
        <v>0</v>
      </c>
    </row>
    <row r="546" spans="1:8" ht="6.75" customHeight="1" x14ac:dyDescent="0.2"/>
    <row r="547" spans="1:8" s="22" customFormat="1" ht="15.75" customHeight="1" thickBot="1" x14ac:dyDescent="0.25">
      <c r="A547" s="1"/>
      <c r="B547" s="20"/>
      <c r="C547" s="21"/>
      <c r="D547" s="20"/>
      <c r="E547" s="22" t="s">
        <v>407</v>
      </c>
      <c r="G547" s="23">
        <v>4792</v>
      </c>
      <c r="H547" s="23">
        <v>4371</v>
      </c>
    </row>
    <row r="548" spans="1:8" s="26" customFormat="1" ht="15.75" customHeight="1" thickTop="1" x14ac:dyDescent="0.2">
      <c r="A548" s="1"/>
      <c r="B548" s="24"/>
      <c r="C548" s="25"/>
      <c r="D548" s="24"/>
      <c r="G548" s="27"/>
      <c r="H548" s="27"/>
    </row>
    <row r="549" spans="1:8" ht="15.75" customHeight="1" x14ac:dyDescent="0.2">
      <c r="B549" s="28" t="s">
        <v>47</v>
      </c>
      <c r="C549" s="29"/>
      <c r="D549" s="30"/>
      <c r="E549" s="31" t="s">
        <v>966</v>
      </c>
      <c r="F549" s="31"/>
    </row>
    <row r="550" spans="1:8" ht="15.75" customHeight="1" x14ac:dyDescent="0.2"/>
    <row r="551" spans="1:8" ht="15.75" customHeight="1" x14ac:dyDescent="0.2">
      <c r="E551" s="12" t="s">
        <v>408</v>
      </c>
      <c r="F551" s="12"/>
      <c r="G551" s="15">
        <f>+G559+G569+G579+G590+G604+G612</f>
        <v>45314</v>
      </c>
      <c r="H551" s="15">
        <f>+H559+H569+H579+H590+H604+H612</f>
        <v>44319</v>
      </c>
    </row>
    <row r="552" spans="1:8" ht="15.75" customHeight="1" x14ac:dyDescent="0.2"/>
    <row r="553" spans="1:8" ht="15.75" customHeight="1" x14ac:dyDescent="0.2">
      <c r="B553" s="4" t="s">
        <v>409</v>
      </c>
      <c r="C553" s="3" t="s">
        <v>2</v>
      </c>
      <c r="D553" s="4" t="s">
        <v>5</v>
      </c>
      <c r="E553" s="1" t="s">
        <v>410</v>
      </c>
      <c r="G553" s="16">
        <v>5161</v>
      </c>
      <c r="H553" s="16">
        <v>5222</v>
      </c>
    </row>
    <row r="554" spans="1:8" ht="15.75" customHeight="1" x14ac:dyDescent="0.2">
      <c r="B554" s="4" t="s">
        <v>409</v>
      </c>
      <c r="C554" s="3" t="s">
        <v>2</v>
      </c>
      <c r="D554" s="4" t="s">
        <v>5</v>
      </c>
      <c r="E554" s="1" t="s">
        <v>411</v>
      </c>
      <c r="G554" s="16">
        <v>363</v>
      </c>
      <c r="H554" s="16">
        <v>336</v>
      </c>
    </row>
    <row r="555" spans="1:8" ht="15.75" customHeight="1" x14ac:dyDescent="0.2">
      <c r="B555" s="4" t="s">
        <v>409</v>
      </c>
      <c r="C555" s="3" t="s">
        <v>17</v>
      </c>
      <c r="D555" s="4" t="s">
        <v>5</v>
      </c>
      <c r="E555" s="1" t="s">
        <v>412</v>
      </c>
      <c r="G555" s="16">
        <f>SUM(G556:G557)</f>
        <v>244</v>
      </c>
      <c r="H555" s="16">
        <f>SUM(H556:H557)</f>
        <v>230</v>
      </c>
    </row>
    <row r="556" spans="1:8" ht="15.75" customHeight="1" x14ac:dyDescent="0.2">
      <c r="B556" s="4" t="s">
        <v>409</v>
      </c>
      <c r="C556" s="3" t="s">
        <v>2</v>
      </c>
      <c r="E556" s="17" t="s">
        <v>20</v>
      </c>
      <c r="F556" s="17" t="s">
        <v>413</v>
      </c>
      <c r="G556" s="16">
        <v>236</v>
      </c>
      <c r="H556" s="16">
        <v>214</v>
      </c>
    </row>
    <row r="557" spans="1:8" ht="15.75" customHeight="1" x14ac:dyDescent="0.2">
      <c r="B557" s="4" t="s">
        <v>409</v>
      </c>
      <c r="C557" s="18"/>
      <c r="F557" s="17" t="s">
        <v>27</v>
      </c>
      <c r="G557" s="16">
        <v>8</v>
      </c>
      <c r="H557" s="16">
        <v>16</v>
      </c>
    </row>
    <row r="558" spans="1:8" ht="6.75" customHeight="1" x14ac:dyDescent="0.2"/>
    <row r="559" spans="1:8" s="22" customFormat="1" ht="15.75" customHeight="1" thickBot="1" x14ac:dyDescent="0.25">
      <c r="A559" s="1"/>
      <c r="B559" s="20"/>
      <c r="C559" s="21"/>
      <c r="D559" s="20"/>
      <c r="E559" s="22" t="s">
        <v>414</v>
      </c>
      <c r="G559" s="23">
        <v>5768</v>
      </c>
      <c r="H559" s="23">
        <v>5788</v>
      </c>
    </row>
    <row r="560" spans="1:8" ht="15.75" customHeight="1" thickTop="1" x14ac:dyDescent="0.2"/>
    <row r="561" spans="1:8" ht="15.75" customHeight="1" x14ac:dyDescent="0.2">
      <c r="B561" s="4" t="s">
        <v>415</v>
      </c>
      <c r="C561" s="3" t="s">
        <v>2</v>
      </c>
      <c r="D561" s="4" t="s">
        <v>5</v>
      </c>
      <c r="E561" s="1" t="s">
        <v>416</v>
      </c>
      <c r="G561" s="16">
        <v>22410</v>
      </c>
      <c r="H561" s="16">
        <v>21893</v>
      </c>
    </row>
    <row r="562" spans="1:8" ht="15.75" customHeight="1" x14ac:dyDescent="0.2">
      <c r="B562" s="4" t="s">
        <v>415</v>
      </c>
      <c r="C562" s="3" t="s">
        <v>2</v>
      </c>
      <c r="D562" s="4" t="s">
        <v>5</v>
      </c>
      <c r="E562" s="1" t="s">
        <v>417</v>
      </c>
      <c r="G562" s="16">
        <v>619</v>
      </c>
      <c r="H562" s="16">
        <v>736</v>
      </c>
    </row>
    <row r="563" spans="1:8" ht="15.75" customHeight="1" x14ac:dyDescent="0.2">
      <c r="B563" s="4" t="s">
        <v>415</v>
      </c>
      <c r="C563" s="3" t="s">
        <v>2</v>
      </c>
      <c r="D563" s="4" t="s">
        <v>5</v>
      </c>
      <c r="E563" s="1" t="s">
        <v>418</v>
      </c>
      <c r="G563" s="16">
        <v>726</v>
      </c>
      <c r="H563" s="16">
        <v>748</v>
      </c>
    </row>
    <row r="564" spans="1:8" ht="15.75" customHeight="1" x14ac:dyDescent="0.2">
      <c r="B564" s="4" t="s">
        <v>415</v>
      </c>
      <c r="C564" s="3" t="s">
        <v>17</v>
      </c>
      <c r="D564" s="4" t="s">
        <v>5</v>
      </c>
      <c r="E564" s="1" t="s">
        <v>419</v>
      </c>
      <c r="G564" s="16">
        <f>SUM(G565:G567)</f>
        <v>60</v>
      </c>
      <c r="H564" s="16">
        <f>SUM(H565:H567)</f>
        <v>69</v>
      </c>
    </row>
    <row r="565" spans="1:8" ht="15.75" customHeight="1" x14ac:dyDescent="0.2">
      <c r="B565" s="4" t="s">
        <v>415</v>
      </c>
      <c r="C565" s="18" t="s">
        <v>19</v>
      </c>
      <c r="E565" s="17" t="s">
        <v>20</v>
      </c>
      <c r="F565" s="17" t="s">
        <v>420</v>
      </c>
      <c r="G565" s="16">
        <v>30</v>
      </c>
      <c r="H565" s="16">
        <v>43</v>
      </c>
    </row>
    <row r="566" spans="1:8" ht="15.75" customHeight="1" x14ac:dyDescent="0.2">
      <c r="B566" s="4" t="s">
        <v>415</v>
      </c>
      <c r="C566" s="18" t="s">
        <v>19</v>
      </c>
      <c r="F566" s="17" t="s">
        <v>421</v>
      </c>
      <c r="G566" s="16">
        <v>28</v>
      </c>
      <c r="H566" s="16">
        <v>24</v>
      </c>
    </row>
    <row r="567" spans="1:8" ht="15.75" customHeight="1" x14ac:dyDescent="0.2">
      <c r="B567" s="4" t="s">
        <v>415</v>
      </c>
      <c r="C567" s="18"/>
      <c r="F567" s="17" t="s">
        <v>27</v>
      </c>
      <c r="G567" s="16">
        <v>2</v>
      </c>
      <c r="H567" s="16">
        <v>2</v>
      </c>
    </row>
    <row r="568" spans="1:8" ht="6.75" customHeight="1" x14ac:dyDescent="0.2"/>
    <row r="569" spans="1:8" s="22" customFormat="1" ht="15.75" customHeight="1" thickBot="1" x14ac:dyDescent="0.25">
      <c r="A569" s="1"/>
      <c r="B569" s="20"/>
      <c r="C569" s="21"/>
      <c r="D569" s="20"/>
      <c r="E569" s="22" t="s">
        <v>422</v>
      </c>
      <c r="G569" s="23">
        <v>23815</v>
      </c>
      <c r="H569" s="23">
        <v>23446</v>
      </c>
    </row>
    <row r="570" spans="1:8" ht="15.75" customHeight="1" thickTop="1" x14ac:dyDescent="0.2"/>
    <row r="571" spans="1:8" ht="15.75" customHeight="1" x14ac:dyDescent="0.2">
      <c r="B571" s="4" t="s">
        <v>423</v>
      </c>
      <c r="C571" s="3" t="s">
        <v>2</v>
      </c>
      <c r="D571" s="4" t="s">
        <v>5</v>
      </c>
      <c r="E571" s="1" t="s">
        <v>424</v>
      </c>
      <c r="G571" s="16">
        <v>941</v>
      </c>
      <c r="H571" s="16">
        <v>898</v>
      </c>
    </row>
    <row r="572" spans="1:8" ht="15.75" customHeight="1" x14ac:dyDescent="0.2">
      <c r="B572" s="4" t="s">
        <v>423</v>
      </c>
      <c r="C572" s="3" t="s">
        <v>2</v>
      </c>
      <c r="D572" s="4" t="s">
        <v>5</v>
      </c>
      <c r="E572" s="1" t="s">
        <v>425</v>
      </c>
      <c r="G572" s="16">
        <v>2104</v>
      </c>
      <c r="H572" s="16">
        <v>1991</v>
      </c>
    </row>
    <row r="573" spans="1:8" ht="15.75" customHeight="1" x14ac:dyDescent="0.2">
      <c r="B573" s="4" t="s">
        <v>423</v>
      </c>
      <c r="C573" s="3" t="s">
        <v>2</v>
      </c>
      <c r="D573" s="4" t="s">
        <v>5</v>
      </c>
      <c r="E573" s="1" t="s">
        <v>426</v>
      </c>
      <c r="G573" s="16">
        <v>755</v>
      </c>
      <c r="H573" s="16">
        <v>681</v>
      </c>
    </row>
    <row r="574" spans="1:8" ht="15.75" customHeight="1" x14ac:dyDescent="0.2">
      <c r="B574" s="4" t="s">
        <v>423</v>
      </c>
      <c r="C574" s="3" t="s">
        <v>2</v>
      </c>
      <c r="D574" s="4" t="s">
        <v>5</v>
      </c>
      <c r="E574" s="1" t="s">
        <v>427</v>
      </c>
      <c r="G574" s="16">
        <v>725</v>
      </c>
      <c r="H574" s="16">
        <v>667</v>
      </c>
    </row>
    <row r="575" spans="1:8" ht="15.75" customHeight="1" x14ac:dyDescent="0.2">
      <c r="B575" s="4" t="s">
        <v>423</v>
      </c>
      <c r="C575" s="3" t="s">
        <v>2</v>
      </c>
      <c r="D575" s="4" t="s">
        <v>5</v>
      </c>
      <c r="E575" s="1" t="s">
        <v>428</v>
      </c>
      <c r="G575" s="16">
        <v>415</v>
      </c>
      <c r="H575" s="16">
        <v>416</v>
      </c>
    </row>
    <row r="576" spans="1:8" ht="15.75" customHeight="1" x14ac:dyDescent="0.2">
      <c r="B576" s="4" t="s">
        <v>423</v>
      </c>
      <c r="C576" s="3" t="s">
        <v>17</v>
      </c>
      <c r="D576" s="4" t="s">
        <v>5</v>
      </c>
      <c r="E576" s="1" t="s">
        <v>429</v>
      </c>
      <c r="G576" s="16">
        <f>G577</f>
        <v>6</v>
      </c>
      <c r="H576" s="16">
        <f>H577</f>
        <v>10</v>
      </c>
    </row>
    <row r="577" spans="1:8" ht="15.75" customHeight="1" x14ac:dyDescent="0.2">
      <c r="B577" s="4" t="s">
        <v>423</v>
      </c>
      <c r="C577" s="18"/>
      <c r="E577" s="17" t="s">
        <v>20</v>
      </c>
      <c r="F577" s="17" t="s">
        <v>27</v>
      </c>
      <c r="G577" s="16">
        <v>6</v>
      </c>
      <c r="H577" s="16">
        <v>10</v>
      </c>
    </row>
    <row r="578" spans="1:8" ht="6.75" customHeight="1" x14ac:dyDescent="0.2"/>
    <row r="579" spans="1:8" s="22" customFormat="1" ht="15.75" customHeight="1" thickBot="1" x14ac:dyDescent="0.25">
      <c r="A579" s="1"/>
      <c r="B579" s="20"/>
      <c r="C579" s="21"/>
      <c r="D579" s="20"/>
      <c r="E579" s="22" t="s">
        <v>430</v>
      </c>
      <c r="G579" s="23">
        <v>4946</v>
      </c>
      <c r="H579" s="23">
        <v>4663</v>
      </c>
    </row>
    <row r="580" spans="1:8" ht="15.75" customHeight="1" thickTop="1" x14ac:dyDescent="0.2"/>
    <row r="581" spans="1:8" ht="15.75" customHeight="1" x14ac:dyDescent="0.2">
      <c r="B581" s="4" t="s">
        <v>431</v>
      </c>
      <c r="C581" s="3" t="s">
        <v>2</v>
      </c>
      <c r="D581" s="4" t="s">
        <v>5</v>
      </c>
      <c r="E581" s="1" t="s">
        <v>432</v>
      </c>
      <c r="G581" s="16">
        <v>788</v>
      </c>
      <c r="H581" s="16">
        <v>767</v>
      </c>
    </row>
    <row r="582" spans="1:8" ht="15.75" customHeight="1" x14ac:dyDescent="0.2">
      <c r="B582" s="4" t="s">
        <v>431</v>
      </c>
      <c r="C582" s="3" t="s">
        <v>2</v>
      </c>
      <c r="D582" s="4" t="s">
        <v>5</v>
      </c>
      <c r="E582" s="1" t="s">
        <v>433</v>
      </c>
      <c r="G582" s="16">
        <v>716</v>
      </c>
      <c r="H582" s="16">
        <v>651</v>
      </c>
    </row>
    <row r="583" spans="1:8" ht="15.75" customHeight="1" x14ac:dyDescent="0.2">
      <c r="B583" s="4" t="s">
        <v>431</v>
      </c>
      <c r="C583" s="3" t="s">
        <v>2</v>
      </c>
      <c r="D583" s="4" t="s">
        <v>5</v>
      </c>
      <c r="E583" s="1" t="s">
        <v>434</v>
      </c>
      <c r="G583" s="16">
        <v>502</v>
      </c>
      <c r="H583" s="16">
        <v>496</v>
      </c>
    </row>
    <row r="584" spans="1:8" ht="15.75" customHeight="1" x14ac:dyDescent="0.2">
      <c r="B584" s="4" t="s">
        <v>431</v>
      </c>
      <c r="C584" s="3" t="s">
        <v>17</v>
      </c>
      <c r="D584" s="4" t="s">
        <v>5</v>
      </c>
      <c r="E584" s="1" t="s">
        <v>435</v>
      </c>
      <c r="G584" s="16">
        <f>SUM(G585:G588)</f>
        <v>171</v>
      </c>
      <c r="H584" s="16">
        <f>SUM(H585:H588)</f>
        <v>155</v>
      </c>
    </row>
    <row r="585" spans="1:8" ht="15.75" customHeight="1" x14ac:dyDescent="0.2">
      <c r="B585" s="4" t="s">
        <v>431</v>
      </c>
      <c r="C585" s="18" t="s">
        <v>19</v>
      </c>
      <c r="E585" s="17" t="s">
        <v>20</v>
      </c>
      <c r="F585" s="17" t="s">
        <v>436</v>
      </c>
      <c r="G585" s="16">
        <v>20</v>
      </c>
      <c r="H585" s="16">
        <v>34</v>
      </c>
    </row>
    <row r="586" spans="1:8" ht="15.75" customHeight="1" x14ac:dyDescent="0.2">
      <c r="B586" s="4" t="s">
        <v>431</v>
      </c>
      <c r="C586" s="3" t="s">
        <v>2</v>
      </c>
      <c r="F586" s="17" t="s">
        <v>437</v>
      </c>
      <c r="G586" s="16">
        <v>3</v>
      </c>
      <c r="H586" s="16">
        <v>6</v>
      </c>
    </row>
    <row r="587" spans="1:8" ht="15.75" customHeight="1" x14ac:dyDescent="0.2">
      <c r="B587" s="4" t="s">
        <v>431</v>
      </c>
      <c r="C587" s="18" t="s">
        <v>19</v>
      </c>
      <c r="F587" s="17" t="s">
        <v>438</v>
      </c>
      <c r="G587" s="16">
        <v>99</v>
      </c>
      <c r="H587" s="16">
        <v>62</v>
      </c>
    </row>
    <row r="588" spans="1:8" ht="15.75" customHeight="1" x14ac:dyDescent="0.2">
      <c r="B588" s="4" t="s">
        <v>431</v>
      </c>
      <c r="F588" s="17" t="s">
        <v>27</v>
      </c>
      <c r="G588" s="16">
        <v>49</v>
      </c>
      <c r="H588" s="16">
        <v>53</v>
      </c>
    </row>
    <row r="589" spans="1:8" ht="6.75" customHeight="1" x14ac:dyDescent="0.2"/>
    <row r="590" spans="1:8" s="22" customFormat="1" ht="15.75" customHeight="1" thickBot="1" x14ac:dyDescent="0.25">
      <c r="A590" s="1"/>
      <c r="B590" s="20"/>
      <c r="C590" s="21"/>
      <c r="D590" s="20"/>
      <c r="E590" s="22" t="s">
        <v>439</v>
      </c>
      <c r="G590" s="23">
        <v>2177</v>
      </c>
      <c r="H590" s="23">
        <v>2069</v>
      </c>
    </row>
    <row r="591" spans="1:8" ht="15.75" customHeight="1" thickTop="1" x14ac:dyDescent="0.2"/>
    <row r="592" spans="1:8" ht="15.75" customHeight="1" x14ac:dyDescent="0.2">
      <c r="B592" s="4" t="s">
        <v>440</v>
      </c>
      <c r="C592" s="3" t="s">
        <v>2</v>
      </c>
      <c r="D592" s="4" t="s">
        <v>5</v>
      </c>
      <c r="E592" s="1" t="s">
        <v>441</v>
      </c>
      <c r="G592" s="16">
        <v>496</v>
      </c>
      <c r="H592" s="16">
        <v>465</v>
      </c>
    </row>
    <row r="593" spans="1:8" ht="15.75" customHeight="1" x14ac:dyDescent="0.2">
      <c r="B593" s="4" t="s">
        <v>440</v>
      </c>
      <c r="C593" s="3" t="s">
        <v>2</v>
      </c>
      <c r="D593" s="4" t="s">
        <v>5</v>
      </c>
      <c r="E593" s="1" t="s">
        <v>442</v>
      </c>
      <c r="G593" s="16">
        <v>166</v>
      </c>
      <c r="H593" s="16">
        <v>181</v>
      </c>
    </row>
    <row r="594" spans="1:8" ht="15.75" customHeight="1" x14ac:dyDescent="0.2">
      <c r="B594" s="4" t="s">
        <v>440</v>
      </c>
      <c r="C594" s="3" t="s">
        <v>2</v>
      </c>
      <c r="D594" s="4" t="s">
        <v>5</v>
      </c>
      <c r="E594" s="1" t="s">
        <v>443</v>
      </c>
      <c r="G594" s="16">
        <v>1560</v>
      </c>
      <c r="H594" s="16">
        <v>1424</v>
      </c>
    </row>
    <row r="595" spans="1:8" ht="15.75" customHeight="1" x14ac:dyDescent="0.2">
      <c r="B595" s="4" t="s">
        <v>440</v>
      </c>
      <c r="C595" s="3" t="s">
        <v>2</v>
      </c>
      <c r="D595" s="4" t="s">
        <v>5</v>
      </c>
      <c r="E595" s="1" t="s">
        <v>444</v>
      </c>
      <c r="G595" s="16">
        <v>719</v>
      </c>
      <c r="H595" s="16">
        <v>737</v>
      </c>
    </row>
    <row r="596" spans="1:8" ht="15.75" customHeight="1" x14ac:dyDescent="0.2">
      <c r="B596" s="4" t="s">
        <v>440</v>
      </c>
      <c r="C596" s="3" t="s">
        <v>2</v>
      </c>
      <c r="D596" s="4" t="s">
        <v>5</v>
      </c>
      <c r="E596" s="1" t="s">
        <v>445</v>
      </c>
      <c r="G596" s="16">
        <v>3428</v>
      </c>
      <c r="H596" s="16">
        <v>3445</v>
      </c>
    </row>
    <row r="597" spans="1:8" ht="15.75" customHeight="1" x14ac:dyDescent="0.2">
      <c r="B597" s="4" t="s">
        <v>440</v>
      </c>
      <c r="C597" s="3" t="s">
        <v>2</v>
      </c>
      <c r="D597" s="4" t="s">
        <v>5</v>
      </c>
      <c r="E597" s="1" t="s">
        <v>446</v>
      </c>
      <c r="G597" s="16">
        <v>421</v>
      </c>
      <c r="H597" s="16">
        <v>416</v>
      </c>
    </row>
    <row r="598" spans="1:8" ht="15.75" customHeight="1" x14ac:dyDescent="0.2">
      <c r="B598" s="4" t="s">
        <v>440</v>
      </c>
      <c r="C598" s="3" t="s">
        <v>17</v>
      </c>
      <c r="D598" s="4" t="s">
        <v>5</v>
      </c>
      <c r="E598" s="1" t="s">
        <v>447</v>
      </c>
      <c r="G598" s="16">
        <f>SUM(G599:G602)</f>
        <v>416</v>
      </c>
      <c r="H598" s="16">
        <f>SUM(H599:H602)</f>
        <v>413</v>
      </c>
    </row>
    <row r="599" spans="1:8" ht="15.75" customHeight="1" x14ac:dyDescent="0.2">
      <c r="B599" s="4" t="s">
        <v>440</v>
      </c>
      <c r="C599" s="18" t="s">
        <v>19</v>
      </c>
      <c r="E599" s="17" t="s">
        <v>20</v>
      </c>
      <c r="F599" s="17" t="s">
        <v>448</v>
      </c>
      <c r="G599" s="16">
        <v>99</v>
      </c>
      <c r="H599" s="16">
        <v>120</v>
      </c>
    </row>
    <row r="600" spans="1:8" ht="15.75" customHeight="1" x14ac:dyDescent="0.2">
      <c r="B600" s="4" t="s">
        <v>440</v>
      </c>
      <c r="C600" s="18" t="s">
        <v>19</v>
      </c>
      <c r="F600" s="17" t="s">
        <v>967</v>
      </c>
      <c r="G600" s="16">
        <v>220</v>
      </c>
      <c r="H600" s="16">
        <v>201</v>
      </c>
    </row>
    <row r="601" spans="1:8" ht="15.75" customHeight="1" x14ac:dyDescent="0.2">
      <c r="B601" s="4" t="s">
        <v>440</v>
      </c>
      <c r="C601" s="18" t="s">
        <v>19</v>
      </c>
      <c r="F601" s="17" t="s">
        <v>449</v>
      </c>
      <c r="G601" s="16">
        <v>91</v>
      </c>
      <c r="H601" s="16">
        <v>88</v>
      </c>
    </row>
    <row r="602" spans="1:8" ht="15.75" customHeight="1" x14ac:dyDescent="0.2">
      <c r="B602" s="4" t="s">
        <v>440</v>
      </c>
      <c r="F602" s="17" t="s">
        <v>27</v>
      </c>
      <c r="G602" s="16">
        <v>6</v>
      </c>
      <c r="H602" s="16">
        <v>4</v>
      </c>
    </row>
    <row r="603" spans="1:8" ht="6.75" customHeight="1" x14ac:dyDescent="0.2"/>
    <row r="604" spans="1:8" s="22" customFormat="1" ht="15.75" customHeight="1" thickBot="1" x14ac:dyDescent="0.25">
      <c r="A604" s="1"/>
      <c r="B604" s="20"/>
      <c r="C604" s="21"/>
      <c r="D604" s="20"/>
      <c r="E604" s="22" t="s">
        <v>450</v>
      </c>
      <c r="G604" s="23">
        <v>7206</v>
      </c>
      <c r="H604" s="23">
        <v>7081</v>
      </c>
    </row>
    <row r="605" spans="1:8" ht="15.75" customHeight="1" thickTop="1" x14ac:dyDescent="0.2"/>
    <row r="606" spans="1:8" ht="15.75" customHeight="1" x14ac:dyDescent="0.2">
      <c r="B606" s="4" t="s">
        <v>451</v>
      </c>
      <c r="C606" s="3" t="s">
        <v>2</v>
      </c>
      <c r="D606" s="4" t="s">
        <v>5</v>
      </c>
      <c r="E606" s="1" t="s">
        <v>452</v>
      </c>
      <c r="G606" s="16">
        <v>533</v>
      </c>
      <c r="H606" s="16">
        <v>470</v>
      </c>
    </row>
    <row r="607" spans="1:8" ht="15.75" customHeight="1" x14ac:dyDescent="0.2">
      <c r="B607" s="4" t="s">
        <v>451</v>
      </c>
      <c r="C607" s="3" t="s">
        <v>17</v>
      </c>
      <c r="D607" s="4" t="s">
        <v>5</v>
      </c>
      <c r="E607" s="1" t="s">
        <v>453</v>
      </c>
      <c r="G607" s="16">
        <f>SUM(G608:G610)</f>
        <v>869</v>
      </c>
      <c r="H607" s="16">
        <f>SUM(H608:H610)</f>
        <v>802</v>
      </c>
    </row>
    <row r="608" spans="1:8" ht="15.75" customHeight="1" x14ac:dyDescent="0.2">
      <c r="B608" s="4" t="s">
        <v>451</v>
      </c>
      <c r="C608" s="18" t="s">
        <v>19</v>
      </c>
      <c r="E608" s="17" t="s">
        <v>20</v>
      </c>
      <c r="F608" s="17" t="s">
        <v>454</v>
      </c>
      <c r="G608" s="16">
        <v>481</v>
      </c>
      <c r="H608" s="16">
        <v>431</v>
      </c>
    </row>
    <row r="609" spans="1:8" ht="15.75" customHeight="1" x14ac:dyDescent="0.2">
      <c r="B609" s="4" t="s">
        <v>451</v>
      </c>
      <c r="C609" s="18" t="s">
        <v>19</v>
      </c>
      <c r="F609" s="17" t="s">
        <v>455</v>
      </c>
      <c r="G609" s="16">
        <v>327</v>
      </c>
      <c r="H609" s="16">
        <v>338</v>
      </c>
    </row>
    <row r="610" spans="1:8" ht="15.75" customHeight="1" x14ac:dyDescent="0.2">
      <c r="B610" s="4" t="s">
        <v>451</v>
      </c>
      <c r="F610" s="17" t="s">
        <v>27</v>
      </c>
      <c r="G610" s="16">
        <v>61</v>
      </c>
      <c r="H610" s="16">
        <v>33</v>
      </c>
    </row>
    <row r="611" spans="1:8" ht="6.75" customHeight="1" x14ac:dyDescent="0.2"/>
    <row r="612" spans="1:8" s="22" customFormat="1" ht="15.75" customHeight="1" thickBot="1" x14ac:dyDescent="0.25">
      <c r="A612" s="1"/>
      <c r="B612" s="20"/>
      <c r="C612" s="21"/>
      <c r="D612" s="20"/>
      <c r="E612" s="22" t="s">
        <v>456</v>
      </c>
      <c r="G612" s="23">
        <v>1402</v>
      </c>
      <c r="H612" s="23">
        <v>1272</v>
      </c>
    </row>
    <row r="613" spans="1:8" ht="15.75" customHeight="1" thickTop="1" x14ac:dyDescent="0.2"/>
    <row r="614" spans="1:8" ht="15.75" customHeight="1" x14ac:dyDescent="0.2">
      <c r="B614" s="28" t="s">
        <v>47</v>
      </c>
      <c r="C614" s="29"/>
      <c r="D614" s="30"/>
      <c r="E614" s="31" t="s">
        <v>968</v>
      </c>
      <c r="F614" s="31"/>
    </row>
    <row r="615" spans="1:8" ht="15.75" customHeight="1" x14ac:dyDescent="0.2"/>
    <row r="616" spans="1:8" ht="15.75" customHeight="1" x14ac:dyDescent="0.2">
      <c r="E616" s="12" t="s">
        <v>457</v>
      </c>
      <c r="F616" s="12"/>
      <c r="G616" s="15">
        <f>+G624+G638+G647+G656</f>
        <v>40236</v>
      </c>
      <c r="H616" s="15">
        <f>+H624+H638+H647+H656</f>
        <v>39118</v>
      </c>
    </row>
    <row r="617" spans="1:8" ht="15.75" customHeight="1" x14ac:dyDescent="0.2"/>
    <row r="618" spans="1:8" ht="15.75" customHeight="1" x14ac:dyDescent="0.2">
      <c r="B618" s="4" t="s">
        <v>458</v>
      </c>
      <c r="C618" s="3" t="s">
        <v>2</v>
      </c>
      <c r="D618" s="4" t="s">
        <v>5</v>
      </c>
      <c r="E618" s="1" t="s">
        <v>459</v>
      </c>
      <c r="G618" s="16">
        <v>1164</v>
      </c>
      <c r="H618" s="16">
        <v>1056</v>
      </c>
    </row>
    <row r="619" spans="1:8" ht="15.75" customHeight="1" x14ac:dyDescent="0.2">
      <c r="B619" s="4" t="s">
        <v>458</v>
      </c>
      <c r="C619" s="3" t="s">
        <v>2</v>
      </c>
      <c r="D619" s="4" t="s">
        <v>5</v>
      </c>
      <c r="E619" s="1" t="s">
        <v>460</v>
      </c>
      <c r="G619" s="16">
        <v>158</v>
      </c>
      <c r="H619" s="16">
        <v>134</v>
      </c>
    </row>
    <row r="620" spans="1:8" ht="15.75" customHeight="1" x14ac:dyDescent="0.2">
      <c r="B620" s="4" t="s">
        <v>458</v>
      </c>
      <c r="C620" s="3" t="s">
        <v>17</v>
      </c>
      <c r="D620" s="4" t="s">
        <v>5</v>
      </c>
      <c r="E620" s="1" t="s">
        <v>461</v>
      </c>
      <c r="G620" s="16">
        <f>SUM(G621:G622)</f>
        <v>170</v>
      </c>
      <c r="H620" s="16">
        <f>SUM(H621:H622)</f>
        <v>146</v>
      </c>
    </row>
    <row r="621" spans="1:8" ht="15.75" customHeight="1" x14ac:dyDescent="0.2">
      <c r="B621" s="4" t="s">
        <v>458</v>
      </c>
      <c r="C621" s="18" t="s">
        <v>19</v>
      </c>
      <c r="D621" s="1"/>
      <c r="E621" s="18" t="s">
        <v>462</v>
      </c>
      <c r="F621" s="17" t="s">
        <v>463</v>
      </c>
      <c r="G621" s="16">
        <v>166</v>
      </c>
      <c r="H621" s="16">
        <v>146</v>
      </c>
    </row>
    <row r="622" spans="1:8" ht="15.75" customHeight="1" x14ac:dyDescent="0.2">
      <c r="B622" s="4" t="s">
        <v>458</v>
      </c>
      <c r="C622" s="18"/>
      <c r="F622" s="17" t="s">
        <v>27</v>
      </c>
      <c r="G622" s="16">
        <v>4</v>
      </c>
      <c r="H622" s="16">
        <v>0</v>
      </c>
    </row>
    <row r="623" spans="1:8" ht="6.75" customHeight="1" x14ac:dyDescent="0.2"/>
    <row r="624" spans="1:8" s="22" customFormat="1" ht="15.75" customHeight="1" thickBot="1" x14ac:dyDescent="0.25">
      <c r="A624" s="1"/>
      <c r="B624" s="20"/>
      <c r="C624" s="21"/>
      <c r="D624" s="20"/>
      <c r="E624" s="22" t="s">
        <v>464</v>
      </c>
      <c r="G624" s="23">
        <v>1492</v>
      </c>
      <c r="H624" s="23">
        <v>1336</v>
      </c>
    </row>
    <row r="625" spans="1:8" ht="15.75" customHeight="1" thickTop="1" x14ac:dyDescent="0.2"/>
    <row r="626" spans="1:8" ht="15.75" customHeight="1" x14ac:dyDescent="0.2">
      <c r="B626" s="4" t="s">
        <v>465</v>
      </c>
      <c r="C626" s="3" t="s">
        <v>2</v>
      </c>
      <c r="D626" s="4" t="s">
        <v>5</v>
      </c>
      <c r="E626" s="1" t="s">
        <v>466</v>
      </c>
      <c r="G626" s="16">
        <v>1073</v>
      </c>
      <c r="H626" s="16">
        <v>997</v>
      </c>
    </row>
    <row r="627" spans="1:8" ht="15.75" customHeight="1" x14ac:dyDescent="0.2">
      <c r="B627" s="4" t="s">
        <v>465</v>
      </c>
      <c r="C627" s="3" t="s">
        <v>2</v>
      </c>
      <c r="D627" s="4" t="s">
        <v>5</v>
      </c>
      <c r="E627" s="1" t="s">
        <v>467</v>
      </c>
      <c r="G627" s="16">
        <v>4232</v>
      </c>
      <c r="H627" s="16">
        <v>4048</v>
      </c>
    </row>
    <row r="628" spans="1:8" ht="15.75" customHeight="1" x14ac:dyDescent="0.2">
      <c r="B628" s="4" t="s">
        <v>465</v>
      </c>
      <c r="C628" s="3" t="s">
        <v>2</v>
      </c>
      <c r="D628" s="4" t="s">
        <v>5</v>
      </c>
      <c r="E628" s="1" t="s">
        <v>468</v>
      </c>
      <c r="G628" s="16">
        <v>3663</v>
      </c>
      <c r="H628" s="16">
        <v>3613</v>
      </c>
    </row>
    <row r="629" spans="1:8" ht="15.75" customHeight="1" x14ac:dyDescent="0.2">
      <c r="B629" s="4" t="s">
        <v>465</v>
      </c>
      <c r="C629" s="3" t="s">
        <v>2</v>
      </c>
      <c r="D629" s="4" t="s">
        <v>5</v>
      </c>
      <c r="E629" s="1" t="s">
        <v>469</v>
      </c>
      <c r="G629" s="16">
        <v>14693</v>
      </c>
      <c r="H629" s="16">
        <v>14160</v>
      </c>
    </row>
    <row r="630" spans="1:8" ht="15.75" customHeight="1" x14ac:dyDescent="0.2">
      <c r="B630" s="4" t="s">
        <v>465</v>
      </c>
      <c r="C630" s="3" t="s">
        <v>2</v>
      </c>
      <c r="D630" s="4" t="s">
        <v>5</v>
      </c>
      <c r="E630" s="1" t="s">
        <v>470</v>
      </c>
      <c r="G630" s="16">
        <v>391</v>
      </c>
      <c r="H630" s="16">
        <v>422</v>
      </c>
    </row>
    <row r="631" spans="1:8" ht="15.75" customHeight="1" x14ac:dyDescent="0.2">
      <c r="B631" s="4" t="s">
        <v>465</v>
      </c>
      <c r="C631" s="3" t="s">
        <v>2</v>
      </c>
      <c r="D631" s="4" t="s">
        <v>5</v>
      </c>
      <c r="E631" s="1" t="s">
        <v>471</v>
      </c>
      <c r="G631" s="16">
        <v>1011</v>
      </c>
      <c r="H631" s="16">
        <v>862</v>
      </c>
    </row>
    <row r="632" spans="1:8" ht="15.75" customHeight="1" x14ac:dyDescent="0.2">
      <c r="B632" s="4" t="s">
        <v>465</v>
      </c>
      <c r="C632" s="3" t="s">
        <v>17</v>
      </c>
      <c r="D632" s="4" t="s">
        <v>5</v>
      </c>
      <c r="E632" s="1" t="s">
        <v>472</v>
      </c>
      <c r="G632" s="16">
        <f>SUM(G633:G636)</f>
        <v>222</v>
      </c>
      <c r="H632" s="16">
        <f>SUM(H633:H636)</f>
        <v>324</v>
      </c>
    </row>
    <row r="633" spans="1:8" ht="15.75" customHeight="1" x14ac:dyDescent="0.2">
      <c r="B633" s="4" t="s">
        <v>465</v>
      </c>
      <c r="C633" s="18" t="s">
        <v>19</v>
      </c>
      <c r="D633" s="1"/>
      <c r="E633" s="18" t="s">
        <v>462</v>
      </c>
      <c r="F633" s="17" t="s">
        <v>473</v>
      </c>
      <c r="G633" s="16">
        <v>36</v>
      </c>
      <c r="H633" s="16">
        <v>44</v>
      </c>
    </row>
    <row r="634" spans="1:8" ht="15.75" customHeight="1" x14ac:dyDescent="0.2">
      <c r="B634" s="4" t="s">
        <v>465</v>
      </c>
      <c r="C634" s="18" t="s">
        <v>19</v>
      </c>
      <c r="F634" s="17" t="s">
        <v>474</v>
      </c>
      <c r="G634" s="16">
        <v>2</v>
      </c>
      <c r="H634" s="16">
        <v>4</v>
      </c>
    </row>
    <row r="635" spans="1:8" ht="15.75" customHeight="1" x14ac:dyDescent="0.2">
      <c r="B635" s="4" t="s">
        <v>465</v>
      </c>
      <c r="C635" s="18" t="s">
        <v>19</v>
      </c>
      <c r="F635" s="17" t="s">
        <v>475</v>
      </c>
      <c r="G635" s="16">
        <v>53</v>
      </c>
      <c r="H635" s="16">
        <v>54</v>
      </c>
    </row>
    <row r="636" spans="1:8" ht="15.75" customHeight="1" x14ac:dyDescent="0.2">
      <c r="B636" s="4" t="s">
        <v>465</v>
      </c>
      <c r="C636" s="18"/>
      <c r="F636" s="17" t="s">
        <v>27</v>
      </c>
      <c r="G636" s="16">
        <v>131</v>
      </c>
      <c r="H636" s="16">
        <v>222</v>
      </c>
    </row>
    <row r="637" spans="1:8" ht="6.75" customHeight="1" x14ac:dyDescent="0.2"/>
    <row r="638" spans="1:8" s="22" customFormat="1" ht="15.75" customHeight="1" thickBot="1" x14ac:dyDescent="0.25">
      <c r="A638" s="1"/>
      <c r="B638" s="20"/>
      <c r="C638" s="21"/>
      <c r="D638" s="20"/>
      <c r="E638" s="22" t="s">
        <v>476</v>
      </c>
      <c r="G638" s="23">
        <v>25285</v>
      </c>
      <c r="H638" s="23">
        <v>24426</v>
      </c>
    </row>
    <row r="639" spans="1:8" ht="15.75" customHeight="1" thickTop="1" x14ac:dyDescent="0.2"/>
    <row r="640" spans="1:8" ht="15.75" customHeight="1" x14ac:dyDescent="0.2">
      <c r="B640" s="4" t="s">
        <v>477</v>
      </c>
      <c r="C640" s="3" t="s">
        <v>2</v>
      </c>
      <c r="D640" s="4" t="s">
        <v>5</v>
      </c>
      <c r="E640" s="1" t="s">
        <v>478</v>
      </c>
      <c r="G640" s="16">
        <v>1089</v>
      </c>
      <c r="H640" s="16">
        <v>1007</v>
      </c>
    </row>
    <row r="641" spans="1:8" ht="15.75" customHeight="1" x14ac:dyDescent="0.2">
      <c r="B641" s="4" t="s">
        <v>477</v>
      </c>
      <c r="C641" s="3" t="s">
        <v>17</v>
      </c>
      <c r="D641" s="4" t="s">
        <v>5</v>
      </c>
      <c r="E641" s="1" t="s">
        <v>479</v>
      </c>
      <c r="G641" s="16">
        <f>SUM(G642:G645)</f>
        <v>333</v>
      </c>
      <c r="H641" s="16">
        <f>SUM(H642:H645)</f>
        <v>328</v>
      </c>
    </row>
    <row r="642" spans="1:8" ht="15.75" customHeight="1" x14ac:dyDescent="0.2">
      <c r="B642" s="4" t="s">
        <v>477</v>
      </c>
      <c r="C642" s="18" t="s">
        <v>19</v>
      </c>
      <c r="D642" s="1"/>
      <c r="E642" s="18" t="s">
        <v>462</v>
      </c>
      <c r="F642" s="17" t="s">
        <v>480</v>
      </c>
      <c r="G642" s="16">
        <v>265</v>
      </c>
      <c r="H642" s="16">
        <v>238</v>
      </c>
    </row>
    <row r="643" spans="1:8" ht="15.75" customHeight="1" x14ac:dyDescent="0.2">
      <c r="B643" s="4" t="s">
        <v>477</v>
      </c>
      <c r="C643" s="18" t="s">
        <v>19</v>
      </c>
      <c r="F643" s="17" t="s">
        <v>481</v>
      </c>
      <c r="G643" s="16">
        <v>7</v>
      </c>
      <c r="H643" s="16">
        <v>12</v>
      </c>
    </row>
    <row r="644" spans="1:8" ht="15.75" customHeight="1" x14ac:dyDescent="0.2">
      <c r="B644" s="4" t="s">
        <v>477</v>
      </c>
      <c r="C644" s="18" t="s">
        <v>19</v>
      </c>
      <c r="F644" s="17" t="s">
        <v>482</v>
      </c>
      <c r="G644" s="16">
        <v>29</v>
      </c>
      <c r="H644" s="16">
        <v>40</v>
      </c>
    </row>
    <row r="645" spans="1:8" ht="15.75" customHeight="1" x14ac:dyDescent="0.2">
      <c r="B645" s="4" t="s">
        <v>477</v>
      </c>
      <c r="C645" s="18"/>
      <c r="F645" s="17" t="s">
        <v>27</v>
      </c>
      <c r="G645" s="16">
        <v>32</v>
      </c>
      <c r="H645" s="16">
        <v>38</v>
      </c>
    </row>
    <row r="646" spans="1:8" ht="6.75" customHeight="1" x14ac:dyDescent="0.2"/>
    <row r="647" spans="1:8" s="22" customFormat="1" ht="15.75" customHeight="1" thickBot="1" x14ac:dyDescent="0.25">
      <c r="A647" s="1"/>
      <c r="B647" s="20"/>
      <c r="C647" s="21"/>
      <c r="D647" s="20"/>
      <c r="E647" s="22" t="s">
        <v>483</v>
      </c>
      <c r="G647" s="23">
        <v>1422</v>
      </c>
      <c r="H647" s="23">
        <v>1335</v>
      </c>
    </row>
    <row r="648" spans="1:8" ht="15.75" customHeight="1" thickTop="1" x14ac:dyDescent="0.2"/>
    <row r="649" spans="1:8" ht="15.75" customHeight="1" x14ac:dyDescent="0.2">
      <c r="B649" s="4" t="s">
        <v>484</v>
      </c>
      <c r="C649" s="3" t="s">
        <v>2</v>
      </c>
      <c r="D649" s="4" t="s">
        <v>5</v>
      </c>
      <c r="E649" s="1" t="s">
        <v>485</v>
      </c>
      <c r="G649" s="16">
        <v>526</v>
      </c>
      <c r="H649" s="16">
        <v>572</v>
      </c>
    </row>
    <row r="650" spans="1:8" ht="15.75" customHeight="1" x14ac:dyDescent="0.2">
      <c r="B650" s="4" t="s">
        <v>484</v>
      </c>
      <c r="C650" s="3" t="s">
        <v>2</v>
      </c>
      <c r="D650" s="4" t="s">
        <v>5</v>
      </c>
      <c r="E650" s="1" t="s">
        <v>486</v>
      </c>
      <c r="G650" s="16">
        <v>10339</v>
      </c>
      <c r="H650" s="16">
        <v>10364</v>
      </c>
    </row>
    <row r="651" spans="1:8" ht="15.75" customHeight="1" x14ac:dyDescent="0.2">
      <c r="B651" s="4" t="s">
        <v>484</v>
      </c>
      <c r="C651" s="3" t="s">
        <v>2</v>
      </c>
      <c r="D651" s="4" t="s">
        <v>5</v>
      </c>
      <c r="E651" s="1" t="s">
        <v>487</v>
      </c>
      <c r="G651" s="16">
        <v>984</v>
      </c>
      <c r="H651" s="16">
        <v>893</v>
      </c>
    </row>
    <row r="652" spans="1:8" ht="15.75" customHeight="1" x14ac:dyDescent="0.2">
      <c r="B652" s="4" t="s">
        <v>484</v>
      </c>
      <c r="C652" s="3" t="s">
        <v>17</v>
      </c>
      <c r="D652" s="4" t="s">
        <v>5</v>
      </c>
      <c r="E652" s="1" t="s">
        <v>488</v>
      </c>
      <c r="G652" s="16">
        <f>SUM(G653:G654)</f>
        <v>188</v>
      </c>
      <c r="H652" s="16">
        <f>SUM(H653:H654)</f>
        <v>192</v>
      </c>
    </row>
    <row r="653" spans="1:8" ht="15.75" customHeight="1" x14ac:dyDescent="0.2">
      <c r="B653" s="4" t="s">
        <v>484</v>
      </c>
      <c r="C653" s="18" t="s">
        <v>19</v>
      </c>
      <c r="D653" s="1"/>
      <c r="E653" s="18" t="s">
        <v>462</v>
      </c>
      <c r="F653" s="17" t="s">
        <v>489</v>
      </c>
      <c r="G653" s="16">
        <v>175</v>
      </c>
      <c r="H653" s="16">
        <v>176</v>
      </c>
    </row>
    <row r="654" spans="1:8" ht="15.75" customHeight="1" x14ac:dyDescent="0.2">
      <c r="B654" s="4" t="s">
        <v>484</v>
      </c>
      <c r="C654" s="18"/>
      <c r="D654" s="1"/>
      <c r="E654" s="19"/>
      <c r="F654" s="17" t="s">
        <v>27</v>
      </c>
      <c r="G654" s="16">
        <v>13</v>
      </c>
      <c r="H654" s="16">
        <v>16</v>
      </c>
    </row>
    <row r="655" spans="1:8" ht="4.5" customHeight="1" x14ac:dyDescent="0.2">
      <c r="C655" s="18"/>
      <c r="D655" s="1"/>
      <c r="E655" s="19"/>
      <c r="F655" s="17"/>
    </row>
    <row r="656" spans="1:8" s="22" customFormat="1" ht="15.75" customHeight="1" thickBot="1" x14ac:dyDescent="0.25">
      <c r="A656" s="1"/>
      <c r="B656" s="20"/>
      <c r="C656" s="21"/>
      <c r="D656" s="20"/>
      <c r="E656" s="22" t="s">
        <v>490</v>
      </c>
      <c r="G656" s="23">
        <v>12037</v>
      </c>
      <c r="H656" s="23">
        <v>12021</v>
      </c>
    </row>
    <row r="657" spans="1:8" ht="15.75" customHeight="1" thickTop="1" x14ac:dyDescent="0.2"/>
    <row r="658" spans="1:8" ht="15.75" customHeight="1" x14ac:dyDescent="0.2">
      <c r="E658" s="12" t="s">
        <v>491</v>
      </c>
      <c r="F658" s="12"/>
      <c r="G658" s="15">
        <f>+G664+G674+G692+G710+G725+G744+G748+G759+G774+G788+G806+G826+G832</f>
        <v>43170</v>
      </c>
      <c r="H658" s="15">
        <f>+H664+H674+H692+H710+H725+H744+H748+H759+H774+H788+H806+H826+H832</f>
        <v>41534</v>
      </c>
    </row>
    <row r="659" spans="1:8" ht="15.75" customHeight="1" x14ac:dyDescent="0.2"/>
    <row r="660" spans="1:8" ht="15.75" customHeight="1" x14ac:dyDescent="0.2">
      <c r="B660" s="4" t="s">
        <v>492</v>
      </c>
      <c r="C660" s="3" t="s">
        <v>2</v>
      </c>
      <c r="D660" s="4" t="s">
        <v>5</v>
      </c>
      <c r="E660" s="1" t="s">
        <v>493</v>
      </c>
      <c r="G660" s="16">
        <v>3230</v>
      </c>
      <c r="H660" s="16">
        <v>3061</v>
      </c>
    </row>
    <row r="661" spans="1:8" ht="15.75" customHeight="1" x14ac:dyDescent="0.2">
      <c r="B661" s="4" t="s">
        <v>492</v>
      </c>
      <c r="C661" s="3" t="s">
        <v>17</v>
      </c>
      <c r="D661" s="4" t="s">
        <v>5</v>
      </c>
      <c r="E661" s="1" t="s">
        <v>494</v>
      </c>
      <c r="G661" s="16">
        <v>146</v>
      </c>
      <c r="H661" s="16">
        <v>152</v>
      </c>
    </row>
    <row r="662" spans="1:8" ht="15.75" customHeight="1" x14ac:dyDescent="0.2">
      <c r="B662" s="4" t="s">
        <v>492</v>
      </c>
      <c r="C662" s="18" t="s">
        <v>19</v>
      </c>
      <c r="E662" s="18" t="s">
        <v>462</v>
      </c>
      <c r="F662" s="17" t="s">
        <v>495</v>
      </c>
      <c r="G662" s="16">
        <v>146</v>
      </c>
      <c r="H662" s="16">
        <v>152</v>
      </c>
    </row>
    <row r="663" spans="1:8" ht="6.75" customHeight="1" x14ac:dyDescent="0.2"/>
    <row r="664" spans="1:8" s="22" customFormat="1" ht="15.75" customHeight="1" thickBot="1" x14ac:dyDescent="0.25">
      <c r="A664" s="1"/>
      <c r="B664" s="20"/>
      <c r="C664" s="21"/>
      <c r="D664" s="20"/>
      <c r="E664" s="22" t="s">
        <v>496</v>
      </c>
      <c r="G664" s="23">
        <v>3376</v>
      </c>
      <c r="H664" s="23">
        <v>3213</v>
      </c>
    </row>
    <row r="665" spans="1:8" ht="15.75" customHeight="1" thickTop="1" x14ac:dyDescent="0.2"/>
    <row r="666" spans="1:8" ht="15.75" customHeight="1" x14ac:dyDescent="0.2">
      <c r="B666" s="4" t="s">
        <v>497</v>
      </c>
      <c r="C666" s="3" t="s">
        <v>2</v>
      </c>
      <c r="D666" s="4" t="s">
        <v>5</v>
      </c>
      <c r="E666" s="1" t="s">
        <v>498</v>
      </c>
      <c r="G666" s="16">
        <v>1472</v>
      </c>
      <c r="H666" s="16">
        <v>1328</v>
      </c>
    </row>
    <row r="667" spans="1:8" ht="15.75" customHeight="1" x14ac:dyDescent="0.2">
      <c r="B667" s="4" t="s">
        <v>497</v>
      </c>
      <c r="C667" s="3" t="s">
        <v>2</v>
      </c>
      <c r="D667" s="4" t="s">
        <v>5</v>
      </c>
      <c r="E667" s="1" t="s">
        <v>499</v>
      </c>
      <c r="G667" s="16">
        <v>881</v>
      </c>
      <c r="H667" s="16">
        <v>821</v>
      </c>
    </row>
    <row r="668" spans="1:8" ht="15.75" customHeight="1" x14ac:dyDescent="0.2">
      <c r="B668" s="4" t="s">
        <v>497</v>
      </c>
      <c r="C668" s="3" t="s">
        <v>2</v>
      </c>
      <c r="D668" s="4" t="s">
        <v>5</v>
      </c>
      <c r="E668" s="1" t="s">
        <v>500</v>
      </c>
      <c r="G668" s="16">
        <v>435</v>
      </c>
      <c r="H668" s="16">
        <v>425</v>
      </c>
    </row>
    <row r="669" spans="1:8" ht="15.75" customHeight="1" x14ac:dyDescent="0.2">
      <c r="B669" s="4" t="s">
        <v>497</v>
      </c>
      <c r="C669" s="3" t="s">
        <v>2</v>
      </c>
      <c r="D669" s="4" t="s">
        <v>5</v>
      </c>
      <c r="E669" s="1" t="s">
        <v>501</v>
      </c>
      <c r="G669" s="16">
        <v>1387</v>
      </c>
      <c r="H669" s="16">
        <v>1224</v>
      </c>
    </row>
    <row r="670" spans="1:8" ht="15.75" customHeight="1" x14ac:dyDescent="0.2">
      <c r="B670" s="4" t="s">
        <v>497</v>
      </c>
      <c r="C670" s="3" t="s">
        <v>2</v>
      </c>
      <c r="D670" s="4" t="s">
        <v>5</v>
      </c>
      <c r="E670" s="1" t="s">
        <v>502</v>
      </c>
      <c r="G670" s="16">
        <v>215</v>
      </c>
      <c r="H670" s="16">
        <v>217</v>
      </c>
    </row>
    <row r="671" spans="1:8" ht="15.75" customHeight="1" x14ac:dyDescent="0.2">
      <c r="B671" s="4" t="s">
        <v>497</v>
      </c>
      <c r="C671" s="3" t="s">
        <v>17</v>
      </c>
      <c r="D671" s="4" t="s">
        <v>5</v>
      </c>
      <c r="E671" s="1" t="s">
        <v>503</v>
      </c>
      <c r="G671" s="16">
        <v>6</v>
      </c>
      <c r="H671" s="16">
        <v>6</v>
      </c>
    </row>
    <row r="672" spans="1:8" ht="15.75" customHeight="1" x14ac:dyDescent="0.2">
      <c r="B672" s="4" t="s">
        <v>497</v>
      </c>
      <c r="E672" s="18" t="s">
        <v>462</v>
      </c>
      <c r="F672" s="17" t="s">
        <v>27</v>
      </c>
      <c r="G672" s="16">
        <v>6</v>
      </c>
      <c r="H672" s="16">
        <v>6</v>
      </c>
    </row>
    <row r="673" spans="1:8" ht="6.75" customHeight="1" x14ac:dyDescent="0.2"/>
    <row r="674" spans="1:8" s="22" customFormat="1" ht="15.75" customHeight="1" thickBot="1" x14ac:dyDescent="0.25">
      <c r="A674" s="1"/>
      <c r="B674" s="20"/>
      <c r="C674" s="21"/>
      <c r="D674" s="20"/>
      <c r="E674" s="22" t="s">
        <v>504</v>
      </c>
      <c r="G674" s="23">
        <v>4396</v>
      </c>
      <c r="H674" s="23">
        <v>4021</v>
      </c>
    </row>
    <row r="675" spans="1:8" ht="15.75" customHeight="1" thickTop="1" x14ac:dyDescent="0.2"/>
    <row r="676" spans="1:8" ht="15.75" customHeight="1" x14ac:dyDescent="0.2">
      <c r="B676" s="4" t="s">
        <v>505</v>
      </c>
      <c r="C676" s="3" t="s">
        <v>2</v>
      </c>
      <c r="D676" s="4" t="s">
        <v>5</v>
      </c>
      <c r="E676" s="1" t="s">
        <v>506</v>
      </c>
      <c r="G676" s="16">
        <v>601</v>
      </c>
      <c r="H676" s="16">
        <v>557</v>
      </c>
    </row>
    <row r="677" spans="1:8" ht="15.75" customHeight="1" x14ac:dyDescent="0.2">
      <c r="B677" s="4" t="s">
        <v>505</v>
      </c>
      <c r="C677" s="3" t="s">
        <v>2</v>
      </c>
      <c r="D677" s="4" t="s">
        <v>5</v>
      </c>
      <c r="E677" s="1" t="s">
        <v>507</v>
      </c>
      <c r="G677" s="16">
        <v>2276</v>
      </c>
      <c r="H677" s="16">
        <v>2292</v>
      </c>
    </row>
    <row r="678" spans="1:8" ht="15.75" customHeight="1" x14ac:dyDescent="0.2">
      <c r="B678" s="4" t="s">
        <v>505</v>
      </c>
      <c r="C678" s="3" t="s">
        <v>2</v>
      </c>
      <c r="D678" s="4" t="s">
        <v>5</v>
      </c>
      <c r="E678" s="1" t="s">
        <v>508</v>
      </c>
      <c r="G678" s="16">
        <v>323</v>
      </c>
      <c r="H678" s="16">
        <v>285</v>
      </c>
    </row>
    <row r="679" spans="1:8" ht="15.75" customHeight="1" x14ac:dyDescent="0.2">
      <c r="B679" s="4" t="s">
        <v>505</v>
      </c>
      <c r="C679" s="3" t="s">
        <v>2</v>
      </c>
      <c r="D679" s="4" t="s">
        <v>5</v>
      </c>
      <c r="E679" s="1" t="s">
        <v>509</v>
      </c>
      <c r="G679" s="16">
        <v>246</v>
      </c>
      <c r="H679" s="16">
        <v>240</v>
      </c>
    </row>
    <row r="680" spans="1:8" ht="15.75" customHeight="1" x14ac:dyDescent="0.2">
      <c r="B680" s="4" t="s">
        <v>505</v>
      </c>
      <c r="C680" s="3" t="s">
        <v>2</v>
      </c>
      <c r="D680" s="4" t="s">
        <v>5</v>
      </c>
      <c r="E680" s="1" t="s">
        <v>510</v>
      </c>
      <c r="G680" s="16">
        <v>308</v>
      </c>
      <c r="H680" s="16">
        <v>291</v>
      </c>
    </row>
    <row r="681" spans="1:8" ht="15.75" customHeight="1" x14ac:dyDescent="0.2">
      <c r="B681" s="4" t="s">
        <v>505</v>
      </c>
      <c r="C681" s="3" t="s">
        <v>2</v>
      </c>
      <c r="D681" s="4" t="s">
        <v>5</v>
      </c>
      <c r="E681" s="1" t="s">
        <v>511</v>
      </c>
      <c r="G681" s="16">
        <v>174</v>
      </c>
      <c r="H681" s="16">
        <v>160</v>
      </c>
    </row>
    <row r="682" spans="1:8" ht="15.75" customHeight="1" x14ac:dyDescent="0.2">
      <c r="B682" s="4" t="s">
        <v>505</v>
      </c>
      <c r="C682" s="3" t="s">
        <v>2</v>
      </c>
      <c r="D682" s="4" t="s">
        <v>5</v>
      </c>
      <c r="E682" s="1" t="s">
        <v>512</v>
      </c>
      <c r="G682" s="16">
        <v>378</v>
      </c>
      <c r="H682" s="16">
        <v>321</v>
      </c>
    </row>
    <row r="683" spans="1:8" ht="15.75" customHeight="1" x14ac:dyDescent="0.2">
      <c r="B683" s="4" t="s">
        <v>505</v>
      </c>
      <c r="C683" s="3" t="s">
        <v>2</v>
      </c>
      <c r="D683" s="4" t="s">
        <v>5</v>
      </c>
      <c r="E683" s="1" t="s">
        <v>513</v>
      </c>
      <c r="G683" s="16">
        <v>38</v>
      </c>
      <c r="H683" s="16">
        <v>28</v>
      </c>
    </row>
    <row r="684" spans="1:8" ht="15.75" customHeight="1" x14ac:dyDescent="0.2">
      <c r="B684" s="4" t="s">
        <v>505</v>
      </c>
      <c r="C684" s="3" t="s">
        <v>2</v>
      </c>
      <c r="D684" s="4" t="s">
        <v>5</v>
      </c>
      <c r="E684" s="1" t="s">
        <v>514</v>
      </c>
      <c r="G684" s="16">
        <v>374</v>
      </c>
      <c r="H684" s="16">
        <v>333</v>
      </c>
    </row>
    <row r="685" spans="1:8" ht="15.75" customHeight="1" x14ac:dyDescent="0.2">
      <c r="B685" s="4" t="s">
        <v>505</v>
      </c>
      <c r="C685" s="3" t="s">
        <v>17</v>
      </c>
      <c r="D685" s="4" t="s">
        <v>5</v>
      </c>
      <c r="E685" s="1" t="s">
        <v>515</v>
      </c>
      <c r="G685" s="16">
        <f>SUM(G686:G690)</f>
        <v>259</v>
      </c>
      <c r="H685" s="16">
        <f>SUM(H686:H690)</f>
        <v>232</v>
      </c>
    </row>
    <row r="686" spans="1:8" ht="15.75" customHeight="1" x14ac:dyDescent="0.2">
      <c r="B686" s="4" t="s">
        <v>505</v>
      </c>
      <c r="C686" s="18" t="s">
        <v>19</v>
      </c>
      <c r="E686" s="18" t="s">
        <v>462</v>
      </c>
      <c r="F686" s="17" t="s">
        <v>516</v>
      </c>
      <c r="G686" s="16">
        <v>68</v>
      </c>
      <c r="H686" s="16">
        <v>59</v>
      </c>
    </row>
    <row r="687" spans="1:8" ht="15.75" customHeight="1" x14ac:dyDescent="0.2">
      <c r="B687" s="4" t="s">
        <v>505</v>
      </c>
      <c r="C687" s="18" t="s">
        <v>19</v>
      </c>
      <c r="F687" s="17" t="s">
        <v>517</v>
      </c>
      <c r="G687" s="16">
        <v>90</v>
      </c>
      <c r="H687" s="16">
        <v>90</v>
      </c>
    </row>
    <row r="688" spans="1:8" ht="15.75" customHeight="1" x14ac:dyDescent="0.2">
      <c r="B688" s="4" t="s">
        <v>505</v>
      </c>
      <c r="C688" s="18" t="s">
        <v>19</v>
      </c>
      <c r="F688" s="17" t="s">
        <v>518</v>
      </c>
      <c r="G688" s="16">
        <v>77</v>
      </c>
      <c r="H688" s="16">
        <v>70</v>
      </c>
    </row>
    <row r="689" spans="1:8" ht="15.75" customHeight="1" x14ac:dyDescent="0.2">
      <c r="B689" s="4" t="s">
        <v>505</v>
      </c>
      <c r="C689" s="18" t="s">
        <v>19</v>
      </c>
      <c r="F689" s="17" t="s">
        <v>519</v>
      </c>
      <c r="G689" s="16">
        <v>16</v>
      </c>
      <c r="H689" s="16">
        <v>13</v>
      </c>
    </row>
    <row r="690" spans="1:8" ht="15.75" customHeight="1" x14ac:dyDescent="0.2">
      <c r="B690" s="4" t="s">
        <v>505</v>
      </c>
      <c r="F690" s="17" t="s">
        <v>27</v>
      </c>
      <c r="G690" s="16">
        <v>8</v>
      </c>
      <c r="H690" s="16">
        <v>0</v>
      </c>
    </row>
    <row r="691" spans="1:8" ht="6.75" customHeight="1" x14ac:dyDescent="0.2">
      <c r="F691" s="17"/>
    </row>
    <row r="692" spans="1:8" s="22" customFormat="1" ht="15.75" customHeight="1" thickBot="1" x14ac:dyDescent="0.25">
      <c r="A692" s="1"/>
      <c r="B692" s="20"/>
      <c r="C692" s="21"/>
      <c r="D692" s="20"/>
      <c r="E692" s="22" t="s">
        <v>520</v>
      </c>
      <c r="G692" s="23">
        <v>4977</v>
      </c>
      <c r="H692" s="23">
        <v>4739</v>
      </c>
    </row>
    <row r="693" spans="1:8" ht="15.75" customHeight="1" thickTop="1" x14ac:dyDescent="0.2"/>
    <row r="694" spans="1:8" ht="15.75" customHeight="1" x14ac:dyDescent="0.2">
      <c r="B694" s="4" t="s">
        <v>521</v>
      </c>
      <c r="C694" s="3" t="s">
        <v>2</v>
      </c>
      <c r="D694" s="4" t="s">
        <v>5</v>
      </c>
      <c r="E694" s="1" t="s">
        <v>522</v>
      </c>
      <c r="G694" s="16">
        <v>669</v>
      </c>
      <c r="H694" s="16">
        <v>687</v>
      </c>
    </row>
    <row r="695" spans="1:8" ht="15.75" customHeight="1" x14ac:dyDescent="0.2">
      <c r="B695" s="4" t="s">
        <v>521</v>
      </c>
      <c r="C695" s="3" t="s">
        <v>2</v>
      </c>
      <c r="D695" s="4" t="s">
        <v>5</v>
      </c>
      <c r="E695" s="1" t="s">
        <v>523</v>
      </c>
      <c r="G695" s="16">
        <v>676</v>
      </c>
      <c r="H695" s="16">
        <v>603</v>
      </c>
    </row>
    <row r="696" spans="1:8" ht="15.75" customHeight="1" x14ac:dyDescent="0.2">
      <c r="B696" s="4" t="s">
        <v>521</v>
      </c>
      <c r="C696" s="3" t="s">
        <v>17</v>
      </c>
      <c r="D696" s="4" t="s">
        <v>5</v>
      </c>
      <c r="E696" s="1" t="s">
        <v>524</v>
      </c>
      <c r="G696" s="16">
        <f>SUM(G697:G708)</f>
        <v>3294</v>
      </c>
      <c r="H696" s="16">
        <f>SUM(H697:H708)</f>
        <v>3110</v>
      </c>
    </row>
    <row r="697" spans="1:8" ht="15.75" customHeight="1" x14ac:dyDescent="0.2">
      <c r="B697" s="4" t="s">
        <v>521</v>
      </c>
      <c r="C697" s="18" t="s">
        <v>19</v>
      </c>
      <c r="E697" s="18" t="s">
        <v>462</v>
      </c>
      <c r="F697" s="17" t="s">
        <v>525</v>
      </c>
      <c r="G697" s="16">
        <v>650</v>
      </c>
      <c r="H697" s="16">
        <v>607</v>
      </c>
    </row>
    <row r="698" spans="1:8" ht="15.75" customHeight="1" x14ac:dyDescent="0.2">
      <c r="B698" s="4" t="s">
        <v>521</v>
      </c>
      <c r="C698" s="18" t="s">
        <v>19</v>
      </c>
      <c r="F698" s="17" t="s">
        <v>526</v>
      </c>
      <c r="G698" s="16">
        <v>202</v>
      </c>
      <c r="H698" s="16">
        <v>211</v>
      </c>
    </row>
    <row r="699" spans="1:8" ht="15.75" customHeight="1" x14ac:dyDescent="0.2">
      <c r="B699" s="4" t="s">
        <v>521</v>
      </c>
      <c r="C699" s="18" t="s">
        <v>19</v>
      </c>
      <c r="F699" s="17" t="s">
        <v>527</v>
      </c>
      <c r="G699" s="16">
        <v>571</v>
      </c>
      <c r="H699" s="16">
        <v>535</v>
      </c>
    </row>
    <row r="700" spans="1:8" ht="15.75" customHeight="1" x14ac:dyDescent="0.2">
      <c r="B700" s="4" t="s">
        <v>521</v>
      </c>
      <c r="C700" s="18" t="s">
        <v>19</v>
      </c>
      <c r="F700" s="17" t="s">
        <v>528</v>
      </c>
      <c r="G700" s="16">
        <v>319</v>
      </c>
      <c r="H700" s="16">
        <v>326</v>
      </c>
    </row>
    <row r="701" spans="1:8" ht="15.75" customHeight="1" x14ac:dyDescent="0.2">
      <c r="B701" s="4" t="s">
        <v>521</v>
      </c>
      <c r="C701" s="18" t="s">
        <v>19</v>
      </c>
      <c r="F701" s="17" t="s">
        <v>529</v>
      </c>
      <c r="G701" s="16">
        <v>334</v>
      </c>
      <c r="H701" s="16">
        <v>312</v>
      </c>
    </row>
    <row r="702" spans="1:8" ht="15.75" customHeight="1" x14ac:dyDescent="0.2">
      <c r="B702" s="4" t="s">
        <v>521</v>
      </c>
      <c r="C702" s="18" t="s">
        <v>19</v>
      </c>
      <c r="F702" s="17" t="s">
        <v>530</v>
      </c>
      <c r="G702" s="16">
        <v>163</v>
      </c>
      <c r="H702" s="16">
        <v>152</v>
      </c>
    </row>
    <row r="703" spans="1:8" ht="15.75" customHeight="1" x14ac:dyDescent="0.2">
      <c r="B703" s="4" t="s">
        <v>521</v>
      </c>
      <c r="C703" s="18" t="s">
        <v>19</v>
      </c>
      <c r="F703" s="17" t="s">
        <v>969</v>
      </c>
      <c r="G703" s="16">
        <v>696</v>
      </c>
      <c r="H703" s="16">
        <v>591</v>
      </c>
    </row>
    <row r="704" spans="1:8" ht="15.75" customHeight="1" x14ac:dyDescent="0.2">
      <c r="B704" s="4" t="s">
        <v>521</v>
      </c>
      <c r="C704" s="18" t="s">
        <v>19</v>
      </c>
      <c r="F704" s="17" t="s">
        <v>531</v>
      </c>
      <c r="G704" s="16">
        <v>33</v>
      </c>
      <c r="H704" s="16">
        <v>29</v>
      </c>
    </row>
    <row r="705" spans="1:8" ht="15.75" customHeight="1" x14ac:dyDescent="0.2">
      <c r="B705" s="4" t="s">
        <v>521</v>
      </c>
      <c r="C705" s="18" t="s">
        <v>19</v>
      </c>
      <c r="F705" s="17" t="s">
        <v>532</v>
      </c>
      <c r="G705" s="16">
        <v>113</v>
      </c>
      <c r="H705" s="16">
        <v>114</v>
      </c>
    </row>
    <row r="706" spans="1:8" ht="15.75" customHeight="1" x14ac:dyDescent="0.2">
      <c r="B706" s="4" t="s">
        <v>521</v>
      </c>
      <c r="C706" s="18" t="s">
        <v>19</v>
      </c>
      <c r="F706" s="17" t="s">
        <v>533</v>
      </c>
      <c r="G706" s="16">
        <v>3</v>
      </c>
      <c r="H706" s="16">
        <v>9</v>
      </c>
    </row>
    <row r="707" spans="1:8" ht="15.75" customHeight="1" x14ac:dyDescent="0.2">
      <c r="B707" s="4" t="s">
        <v>521</v>
      </c>
      <c r="C707" s="18" t="s">
        <v>19</v>
      </c>
      <c r="F707" s="17" t="s">
        <v>534</v>
      </c>
      <c r="G707" s="16">
        <v>119</v>
      </c>
      <c r="H707" s="16">
        <v>70</v>
      </c>
    </row>
    <row r="708" spans="1:8" ht="15.75" customHeight="1" x14ac:dyDescent="0.2">
      <c r="B708" s="4" t="s">
        <v>521</v>
      </c>
      <c r="F708" s="17" t="s">
        <v>27</v>
      </c>
      <c r="G708" s="16">
        <v>91</v>
      </c>
      <c r="H708" s="16">
        <v>154</v>
      </c>
    </row>
    <row r="709" spans="1:8" ht="6.75" customHeight="1" x14ac:dyDescent="0.2"/>
    <row r="710" spans="1:8" s="22" customFormat="1" ht="15.75" customHeight="1" thickBot="1" x14ac:dyDescent="0.25">
      <c r="A710" s="1"/>
      <c r="B710" s="20"/>
      <c r="C710" s="21"/>
      <c r="D710" s="20"/>
      <c r="E710" s="22" t="s">
        <v>535</v>
      </c>
      <c r="G710" s="23">
        <v>4639</v>
      </c>
      <c r="H710" s="23">
        <v>4400</v>
      </c>
    </row>
    <row r="711" spans="1:8" ht="15.75" customHeight="1" thickTop="1" x14ac:dyDescent="0.2"/>
    <row r="712" spans="1:8" ht="15.75" customHeight="1" x14ac:dyDescent="0.2">
      <c r="B712" s="4" t="s">
        <v>536</v>
      </c>
      <c r="C712" s="3" t="s">
        <v>2</v>
      </c>
      <c r="D712" s="4" t="s">
        <v>5</v>
      </c>
      <c r="E712" s="1" t="s">
        <v>537</v>
      </c>
      <c r="G712" s="16">
        <v>145</v>
      </c>
      <c r="H712" s="16">
        <v>144</v>
      </c>
    </row>
    <row r="713" spans="1:8" ht="15.75" customHeight="1" x14ac:dyDescent="0.2">
      <c r="B713" s="4" t="s">
        <v>536</v>
      </c>
      <c r="C713" s="3" t="s">
        <v>2</v>
      </c>
      <c r="D713" s="4" t="s">
        <v>5</v>
      </c>
      <c r="E713" s="1" t="s">
        <v>538</v>
      </c>
      <c r="G713" s="16">
        <v>322</v>
      </c>
      <c r="H713" s="16">
        <v>210</v>
      </c>
    </row>
    <row r="714" spans="1:8" ht="15.75" customHeight="1" x14ac:dyDescent="0.2">
      <c r="B714" s="4" t="s">
        <v>536</v>
      </c>
      <c r="C714" s="3" t="s">
        <v>17</v>
      </c>
      <c r="D714" s="4" t="s">
        <v>5</v>
      </c>
      <c r="E714" s="1" t="s">
        <v>539</v>
      </c>
      <c r="G714" s="16">
        <f>SUM(G715:G723)</f>
        <v>1188</v>
      </c>
      <c r="H714" s="16">
        <f>SUM(H715:H723)</f>
        <v>1057</v>
      </c>
    </row>
    <row r="715" spans="1:8" ht="15.75" customHeight="1" x14ac:dyDescent="0.2">
      <c r="B715" s="4" t="s">
        <v>536</v>
      </c>
      <c r="C715" s="18" t="s">
        <v>19</v>
      </c>
      <c r="E715" s="18" t="s">
        <v>462</v>
      </c>
      <c r="F715" s="17" t="s">
        <v>540</v>
      </c>
      <c r="G715" s="16">
        <v>220</v>
      </c>
      <c r="H715" s="16">
        <v>188</v>
      </c>
    </row>
    <row r="716" spans="1:8" ht="15.75" customHeight="1" x14ac:dyDescent="0.2">
      <c r="B716" s="4" t="s">
        <v>536</v>
      </c>
      <c r="C716" s="18" t="s">
        <v>19</v>
      </c>
      <c r="F716" s="17" t="s">
        <v>541</v>
      </c>
      <c r="G716" s="16">
        <v>83</v>
      </c>
      <c r="H716" s="16">
        <v>74</v>
      </c>
    </row>
    <row r="717" spans="1:8" ht="15.75" customHeight="1" x14ac:dyDescent="0.2">
      <c r="B717" s="4" t="s">
        <v>536</v>
      </c>
      <c r="C717" s="18" t="s">
        <v>19</v>
      </c>
      <c r="F717" s="17" t="s">
        <v>970</v>
      </c>
      <c r="G717" s="16">
        <v>172</v>
      </c>
      <c r="H717" s="16">
        <v>169</v>
      </c>
    </row>
    <row r="718" spans="1:8" ht="15.75" customHeight="1" x14ac:dyDescent="0.2">
      <c r="B718" s="4" t="s">
        <v>536</v>
      </c>
      <c r="C718" s="18" t="s">
        <v>19</v>
      </c>
      <c r="F718" s="17" t="s">
        <v>542</v>
      </c>
      <c r="G718" s="16">
        <v>50</v>
      </c>
      <c r="H718" s="16">
        <v>48</v>
      </c>
    </row>
    <row r="719" spans="1:8" ht="15.75" customHeight="1" x14ac:dyDescent="0.2">
      <c r="B719" s="4" t="s">
        <v>536</v>
      </c>
      <c r="C719" s="18" t="s">
        <v>19</v>
      </c>
      <c r="F719" s="17" t="s">
        <v>543</v>
      </c>
      <c r="G719" s="16">
        <v>139</v>
      </c>
      <c r="H719" s="16">
        <v>107</v>
      </c>
    </row>
    <row r="720" spans="1:8" ht="15.75" customHeight="1" x14ac:dyDescent="0.2">
      <c r="B720" s="4" t="s">
        <v>536</v>
      </c>
      <c r="C720" s="18" t="s">
        <v>19</v>
      </c>
      <c r="F720" s="17" t="s">
        <v>544</v>
      </c>
      <c r="G720" s="16">
        <v>278</v>
      </c>
      <c r="H720" s="16">
        <v>205</v>
      </c>
    </row>
    <row r="721" spans="1:8" ht="15.75" customHeight="1" x14ac:dyDescent="0.2">
      <c r="B721" s="4" t="s">
        <v>536</v>
      </c>
      <c r="C721" s="18" t="s">
        <v>19</v>
      </c>
      <c r="F721" s="17" t="s">
        <v>545</v>
      </c>
      <c r="G721" s="16">
        <v>160</v>
      </c>
      <c r="H721" s="16">
        <v>148</v>
      </c>
    </row>
    <row r="722" spans="1:8" ht="15.75" customHeight="1" x14ac:dyDescent="0.2">
      <c r="B722" s="4" t="s">
        <v>536</v>
      </c>
      <c r="C722" s="18" t="s">
        <v>19</v>
      </c>
      <c r="F722" s="17" t="s">
        <v>546</v>
      </c>
      <c r="G722" s="16">
        <v>71</v>
      </c>
      <c r="H722" s="16">
        <v>57</v>
      </c>
    </row>
    <row r="723" spans="1:8" ht="15.75" customHeight="1" x14ac:dyDescent="0.2">
      <c r="B723" s="4" t="s">
        <v>536</v>
      </c>
      <c r="C723" s="18"/>
      <c r="F723" s="17" t="s">
        <v>27</v>
      </c>
      <c r="G723" s="16">
        <v>15</v>
      </c>
      <c r="H723" s="16">
        <v>61</v>
      </c>
    </row>
    <row r="724" spans="1:8" ht="6.75" customHeight="1" x14ac:dyDescent="0.2"/>
    <row r="725" spans="1:8" s="22" customFormat="1" ht="15.75" customHeight="1" thickBot="1" x14ac:dyDescent="0.25">
      <c r="A725" s="1"/>
      <c r="B725" s="20"/>
      <c r="C725" s="21"/>
      <c r="D725" s="20"/>
      <c r="E725" s="22" t="s">
        <v>547</v>
      </c>
      <c r="G725" s="23">
        <v>1655</v>
      </c>
      <c r="H725" s="23">
        <v>1411</v>
      </c>
    </row>
    <row r="726" spans="1:8" ht="15.75" customHeight="1" thickTop="1" x14ac:dyDescent="0.2"/>
    <row r="727" spans="1:8" ht="15.75" customHeight="1" x14ac:dyDescent="0.2">
      <c r="B727" s="28" t="s">
        <v>47</v>
      </c>
      <c r="C727" s="29"/>
      <c r="D727" s="30"/>
      <c r="E727" s="31" t="s">
        <v>971</v>
      </c>
      <c r="F727" s="31"/>
    </row>
    <row r="728" spans="1:8" ht="15.75" customHeight="1" x14ac:dyDescent="0.2">
      <c r="B728" s="28"/>
      <c r="C728" s="29"/>
      <c r="D728" s="30"/>
      <c r="E728" s="31" t="s">
        <v>972</v>
      </c>
      <c r="F728" s="31"/>
    </row>
    <row r="729" spans="1:8" ht="15.75" customHeight="1" x14ac:dyDescent="0.2"/>
    <row r="730" spans="1:8" ht="15.75" customHeight="1" x14ac:dyDescent="0.2">
      <c r="B730" s="4" t="s">
        <v>548</v>
      </c>
      <c r="C730" s="3" t="s">
        <v>2</v>
      </c>
      <c r="D730" s="4" t="s">
        <v>5</v>
      </c>
      <c r="E730" s="1" t="s">
        <v>549</v>
      </c>
      <c r="G730" s="16">
        <v>102</v>
      </c>
      <c r="H730" s="16">
        <v>85</v>
      </c>
    </row>
    <row r="731" spans="1:8" ht="15.75" customHeight="1" x14ac:dyDescent="0.2">
      <c r="B731" s="4" t="s">
        <v>548</v>
      </c>
      <c r="C731" s="3" t="s">
        <v>2</v>
      </c>
      <c r="D731" s="4" t="s">
        <v>5</v>
      </c>
      <c r="E731" s="1" t="s">
        <v>550</v>
      </c>
      <c r="G731" s="16">
        <v>128</v>
      </c>
      <c r="H731" s="16">
        <v>101</v>
      </c>
    </row>
    <row r="732" spans="1:8" ht="15.75" customHeight="1" x14ac:dyDescent="0.2">
      <c r="B732" s="4" t="s">
        <v>548</v>
      </c>
      <c r="C732" s="3" t="s">
        <v>2</v>
      </c>
      <c r="D732" s="4" t="s">
        <v>5</v>
      </c>
      <c r="E732" s="1" t="s">
        <v>551</v>
      </c>
      <c r="G732" s="16">
        <v>214</v>
      </c>
      <c r="H732" s="16">
        <v>175</v>
      </c>
    </row>
    <row r="733" spans="1:8" ht="15.75" customHeight="1" x14ac:dyDescent="0.2">
      <c r="B733" s="4" t="s">
        <v>548</v>
      </c>
      <c r="C733" s="3" t="s">
        <v>17</v>
      </c>
      <c r="D733" s="4" t="s">
        <v>5</v>
      </c>
      <c r="E733" s="1" t="s">
        <v>552</v>
      </c>
      <c r="G733" s="16">
        <f>SUM(G734:G742)</f>
        <v>617</v>
      </c>
      <c r="H733" s="16">
        <f>SUM(H734:H742)</f>
        <v>578</v>
      </c>
    </row>
    <row r="734" spans="1:8" ht="15.75" customHeight="1" x14ac:dyDescent="0.2">
      <c r="B734" s="4" t="s">
        <v>548</v>
      </c>
      <c r="C734" s="18" t="s">
        <v>19</v>
      </c>
      <c r="E734" s="18" t="s">
        <v>462</v>
      </c>
      <c r="F734" s="17" t="s">
        <v>553</v>
      </c>
      <c r="G734" s="16">
        <v>36</v>
      </c>
      <c r="H734" s="16">
        <v>39</v>
      </c>
    </row>
    <row r="735" spans="1:8" ht="15.75" customHeight="1" x14ac:dyDescent="0.2">
      <c r="B735" s="4" t="s">
        <v>548</v>
      </c>
      <c r="C735" s="18" t="s">
        <v>19</v>
      </c>
      <c r="F735" s="17" t="s">
        <v>554</v>
      </c>
      <c r="G735" s="16">
        <v>4</v>
      </c>
      <c r="H735" s="16">
        <v>2</v>
      </c>
    </row>
    <row r="736" spans="1:8" ht="15.75" customHeight="1" x14ac:dyDescent="0.2">
      <c r="B736" s="4" t="s">
        <v>548</v>
      </c>
      <c r="C736" s="18" t="s">
        <v>19</v>
      </c>
      <c r="F736" s="17" t="s">
        <v>555</v>
      </c>
      <c r="G736" s="16">
        <v>86</v>
      </c>
      <c r="H736" s="16">
        <v>83</v>
      </c>
    </row>
    <row r="737" spans="1:8" ht="15.75" customHeight="1" x14ac:dyDescent="0.2">
      <c r="B737" s="4" t="s">
        <v>548</v>
      </c>
      <c r="C737" s="18" t="s">
        <v>19</v>
      </c>
      <c r="F737" s="17" t="s">
        <v>556</v>
      </c>
      <c r="G737" s="16">
        <v>38</v>
      </c>
      <c r="H737" s="16">
        <v>37</v>
      </c>
    </row>
    <row r="738" spans="1:8" ht="15.75" customHeight="1" x14ac:dyDescent="0.2">
      <c r="B738" s="4" t="s">
        <v>548</v>
      </c>
      <c r="C738" s="18" t="s">
        <v>19</v>
      </c>
      <c r="F738" s="17" t="s">
        <v>557</v>
      </c>
      <c r="G738" s="16">
        <v>46</v>
      </c>
      <c r="H738" s="16">
        <v>51</v>
      </c>
    </row>
    <row r="739" spans="1:8" ht="15.75" customHeight="1" x14ac:dyDescent="0.2">
      <c r="B739" s="4" t="s">
        <v>548</v>
      </c>
      <c r="C739" s="18" t="s">
        <v>19</v>
      </c>
      <c r="F739" s="17" t="s">
        <v>558</v>
      </c>
      <c r="G739" s="16">
        <v>251</v>
      </c>
      <c r="H739" s="16">
        <v>245</v>
      </c>
    </row>
    <row r="740" spans="1:8" ht="15.75" customHeight="1" x14ac:dyDescent="0.2">
      <c r="B740" s="4" t="s">
        <v>548</v>
      </c>
      <c r="C740" s="18" t="s">
        <v>19</v>
      </c>
      <c r="F740" s="17" t="s">
        <v>559</v>
      </c>
      <c r="G740" s="16">
        <v>70</v>
      </c>
      <c r="H740" s="16">
        <v>61</v>
      </c>
    </row>
    <row r="741" spans="1:8" ht="15.75" customHeight="1" x14ac:dyDescent="0.2">
      <c r="B741" s="4" t="s">
        <v>548</v>
      </c>
      <c r="C741" s="18" t="s">
        <v>19</v>
      </c>
      <c r="F741" s="17" t="s">
        <v>560</v>
      </c>
      <c r="G741" s="16">
        <v>75</v>
      </c>
      <c r="H741" s="16">
        <v>58</v>
      </c>
    </row>
    <row r="742" spans="1:8" ht="15.75" customHeight="1" x14ac:dyDescent="0.2">
      <c r="B742" s="4" t="s">
        <v>548</v>
      </c>
      <c r="F742" s="17" t="s">
        <v>27</v>
      </c>
      <c r="G742" s="16">
        <v>11</v>
      </c>
      <c r="H742" s="16">
        <v>2</v>
      </c>
    </row>
    <row r="743" spans="1:8" ht="6.75" customHeight="1" x14ac:dyDescent="0.2"/>
    <row r="744" spans="1:8" s="22" customFormat="1" ht="15.75" customHeight="1" thickBot="1" x14ac:dyDescent="0.25">
      <c r="A744" s="1"/>
      <c r="B744" s="20"/>
      <c r="C744" s="21"/>
      <c r="D744" s="20"/>
      <c r="E744" s="22" t="s">
        <v>561</v>
      </c>
      <c r="G744" s="23">
        <v>1061</v>
      </c>
      <c r="H744" s="23">
        <v>939</v>
      </c>
    </row>
    <row r="745" spans="1:8" ht="15.75" customHeight="1" thickTop="1" x14ac:dyDescent="0.2"/>
    <row r="746" spans="1:8" ht="15.75" customHeight="1" x14ac:dyDescent="0.2">
      <c r="B746" s="4" t="s">
        <v>562</v>
      </c>
      <c r="C746" s="3" t="s">
        <v>2</v>
      </c>
      <c r="D746" s="4" t="s">
        <v>5</v>
      </c>
      <c r="E746" s="1" t="s">
        <v>563</v>
      </c>
      <c r="G746" s="16">
        <v>4597</v>
      </c>
      <c r="H746" s="16">
        <v>4526</v>
      </c>
    </row>
    <row r="747" spans="1:8" ht="6.75" customHeight="1" x14ac:dyDescent="0.2"/>
    <row r="748" spans="1:8" s="22" customFormat="1" ht="15.75" customHeight="1" thickBot="1" x14ac:dyDescent="0.25">
      <c r="A748" s="1"/>
      <c r="B748" s="20"/>
      <c r="C748" s="21"/>
      <c r="D748" s="20"/>
      <c r="E748" s="22" t="s">
        <v>564</v>
      </c>
      <c r="G748" s="23">
        <v>4597</v>
      </c>
      <c r="H748" s="23">
        <v>4526</v>
      </c>
    </row>
    <row r="749" spans="1:8" ht="15.75" customHeight="1" thickTop="1" x14ac:dyDescent="0.2"/>
    <row r="750" spans="1:8" ht="15.75" customHeight="1" x14ac:dyDescent="0.2">
      <c r="B750" s="4" t="s">
        <v>565</v>
      </c>
      <c r="C750" s="3" t="s">
        <v>2</v>
      </c>
      <c r="D750" s="4" t="s">
        <v>5</v>
      </c>
      <c r="E750" s="1" t="s">
        <v>566</v>
      </c>
      <c r="G750" s="16">
        <v>1205</v>
      </c>
      <c r="H750" s="16">
        <v>1155</v>
      </c>
    </row>
    <row r="751" spans="1:8" ht="15.75" customHeight="1" x14ac:dyDescent="0.2">
      <c r="B751" s="4" t="s">
        <v>565</v>
      </c>
      <c r="C751" s="3" t="s">
        <v>2</v>
      </c>
      <c r="D751" s="4" t="s">
        <v>5</v>
      </c>
      <c r="E751" s="1" t="s">
        <v>567</v>
      </c>
      <c r="G751" s="16">
        <v>533</v>
      </c>
      <c r="H751" s="16">
        <v>461</v>
      </c>
    </row>
    <row r="752" spans="1:8" ht="15.75" customHeight="1" x14ac:dyDescent="0.2">
      <c r="B752" s="4" t="s">
        <v>565</v>
      </c>
      <c r="C752" s="3" t="s">
        <v>2</v>
      </c>
      <c r="D752" s="4" t="s">
        <v>5</v>
      </c>
      <c r="E752" s="1" t="s">
        <v>568</v>
      </c>
      <c r="G752" s="16">
        <v>710</v>
      </c>
      <c r="H752" s="16">
        <v>630</v>
      </c>
    </row>
    <row r="753" spans="1:8" ht="15.75" customHeight="1" x14ac:dyDescent="0.2">
      <c r="B753" s="4" t="s">
        <v>565</v>
      </c>
      <c r="C753" s="3" t="s">
        <v>2</v>
      </c>
      <c r="D753" s="4" t="s">
        <v>5</v>
      </c>
      <c r="E753" s="1" t="s">
        <v>569</v>
      </c>
      <c r="G753" s="16">
        <v>423</v>
      </c>
      <c r="H753" s="16">
        <v>366</v>
      </c>
    </row>
    <row r="754" spans="1:8" ht="15.75" customHeight="1" x14ac:dyDescent="0.2">
      <c r="B754" s="4" t="s">
        <v>565</v>
      </c>
      <c r="C754" s="3" t="s">
        <v>2</v>
      </c>
      <c r="D754" s="4" t="s">
        <v>5</v>
      </c>
      <c r="E754" s="1" t="s">
        <v>570</v>
      </c>
      <c r="G754" s="16">
        <v>638</v>
      </c>
      <c r="H754" s="16">
        <v>542</v>
      </c>
    </row>
    <row r="755" spans="1:8" ht="15.75" customHeight="1" x14ac:dyDescent="0.2">
      <c r="B755" s="4" t="s">
        <v>565</v>
      </c>
      <c r="C755" s="3" t="s">
        <v>17</v>
      </c>
      <c r="D755" s="4" t="s">
        <v>5</v>
      </c>
      <c r="E755" s="1" t="s">
        <v>571</v>
      </c>
      <c r="G755" s="16">
        <f>SUM(G756:G757)</f>
        <v>135</v>
      </c>
      <c r="H755" s="16">
        <f>SUM(H756:H757)</f>
        <v>124</v>
      </c>
    </row>
    <row r="756" spans="1:8" ht="15.75" customHeight="1" x14ac:dyDescent="0.2">
      <c r="B756" s="4" t="s">
        <v>565</v>
      </c>
      <c r="C756" s="18" t="s">
        <v>19</v>
      </c>
      <c r="E756" s="18" t="s">
        <v>462</v>
      </c>
      <c r="F756" s="17" t="s">
        <v>572</v>
      </c>
      <c r="G756" s="16">
        <v>133</v>
      </c>
      <c r="H756" s="16">
        <v>122</v>
      </c>
    </row>
    <row r="757" spans="1:8" ht="15.75" customHeight="1" x14ac:dyDescent="0.2">
      <c r="B757" s="4" t="s">
        <v>565</v>
      </c>
      <c r="F757" s="17" t="s">
        <v>27</v>
      </c>
      <c r="G757" s="16">
        <v>2</v>
      </c>
      <c r="H757" s="16">
        <v>2</v>
      </c>
    </row>
    <row r="758" spans="1:8" ht="6.75" customHeight="1" x14ac:dyDescent="0.2"/>
    <row r="759" spans="1:8" s="22" customFormat="1" ht="15.75" customHeight="1" thickBot="1" x14ac:dyDescent="0.25">
      <c r="A759" s="1"/>
      <c r="B759" s="20"/>
      <c r="C759" s="21"/>
      <c r="D759" s="20"/>
      <c r="E759" s="22" t="s">
        <v>573</v>
      </c>
      <c r="G759" s="23">
        <v>3644</v>
      </c>
      <c r="H759" s="23">
        <v>3278</v>
      </c>
    </row>
    <row r="760" spans="1:8" ht="15.75" customHeight="1" thickTop="1" x14ac:dyDescent="0.2"/>
    <row r="761" spans="1:8" ht="15.75" customHeight="1" x14ac:dyDescent="0.2">
      <c r="B761" s="4" t="s">
        <v>574</v>
      </c>
      <c r="C761" s="3" t="s">
        <v>2</v>
      </c>
      <c r="D761" s="4" t="s">
        <v>5</v>
      </c>
      <c r="E761" s="1" t="s">
        <v>575</v>
      </c>
      <c r="G761" s="16">
        <v>495</v>
      </c>
      <c r="H761" s="16">
        <v>439</v>
      </c>
    </row>
    <row r="762" spans="1:8" ht="15.75" customHeight="1" x14ac:dyDescent="0.2">
      <c r="B762" s="4" t="s">
        <v>574</v>
      </c>
      <c r="C762" s="3" t="s">
        <v>2</v>
      </c>
      <c r="D762" s="4" t="s">
        <v>5</v>
      </c>
      <c r="E762" s="1" t="s">
        <v>576</v>
      </c>
      <c r="G762" s="16">
        <v>326</v>
      </c>
      <c r="H762" s="16">
        <v>277</v>
      </c>
    </row>
    <row r="763" spans="1:8" ht="15.75" customHeight="1" x14ac:dyDescent="0.2">
      <c r="B763" s="4" t="s">
        <v>574</v>
      </c>
      <c r="C763" s="3" t="s">
        <v>17</v>
      </c>
      <c r="D763" s="4" t="s">
        <v>5</v>
      </c>
      <c r="E763" s="1" t="s">
        <v>577</v>
      </c>
      <c r="G763" s="16">
        <f>SUM(G764:G772)</f>
        <v>991</v>
      </c>
      <c r="H763" s="16">
        <f>SUM(H764:H772)</f>
        <v>882</v>
      </c>
    </row>
    <row r="764" spans="1:8" ht="15.75" customHeight="1" x14ac:dyDescent="0.2">
      <c r="B764" s="4" t="s">
        <v>574</v>
      </c>
      <c r="C764" s="18" t="s">
        <v>19</v>
      </c>
      <c r="E764" s="18" t="s">
        <v>462</v>
      </c>
      <c r="F764" s="17" t="s">
        <v>578</v>
      </c>
      <c r="G764" s="16">
        <v>74</v>
      </c>
      <c r="H764" s="16">
        <v>73</v>
      </c>
    </row>
    <row r="765" spans="1:8" ht="15.75" customHeight="1" x14ac:dyDescent="0.2">
      <c r="B765" s="4" t="s">
        <v>574</v>
      </c>
      <c r="C765" s="18" t="s">
        <v>19</v>
      </c>
      <c r="F765" s="17" t="s">
        <v>579</v>
      </c>
      <c r="G765" s="16">
        <v>110</v>
      </c>
      <c r="H765" s="16">
        <v>91</v>
      </c>
    </row>
    <row r="766" spans="1:8" ht="15.75" customHeight="1" x14ac:dyDescent="0.2">
      <c r="B766" s="4" t="s">
        <v>574</v>
      </c>
      <c r="C766" s="18" t="s">
        <v>19</v>
      </c>
      <c r="F766" s="17" t="s">
        <v>580</v>
      </c>
      <c r="G766" s="16">
        <v>215</v>
      </c>
      <c r="H766" s="16">
        <v>197</v>
      </c>
    </row>
    <row r="767" spans="1:8" ht="15.75" customHeight="1" x14ac:dyDescent="0.2">
      <c r="B767" s="4" t="s">
        <v>574</v>
      </c>
      <c r="C767" s="18" t="s">
        <v>19</v>
      </c>
      <c r="F767" s="17" t="s">
        <v>581</v>
      </c>
      <c r="G767" s="16">
        <v>105</v>
      </c>
      <c r="H767" s="16">
        <v>87</v>
      </c>
    </row>
    <row r="768" spans="1:8" ht="15.75" customHeight="1" x14ac:dyDescent="0.2">
      <c r="B768" s="4" t="s">
        <v>574</v>
      </c>
      <c r="C768" s="18" t="s">
        <v>19</v>
      </c>
      <c r="F768" s="17" t="s">
        <v>582</v>
      </c>
      <c r="G768" s="16">
        <v>89</v>
      </c>
      <c r="H768" s="16">
        <v>74</v>
      </c>
    </row>
    <row r="769" spans="1:8" ht="15.75" customHeight="1" x14ac:dyDescent="0.2">
      <c r="B769" s="4" t="s">
        <v>574</v>
      </c>
      <c r="C769" s="18" t="s">
        <v>19</v>
      </c>
      <c r="F769" s="17" t="s">
        <v>583</v>
      </c>
      <c r="G769" s="16">
        <v>107</v>
      </c>
      <c r="H769" s="16">
        <v>101</v>
      </c>
    </row>
    <row r="770" spans="1:8" ht="15.75" customHeight="1" x14ac:dyDescent="0.2">
      <c r="B770" s="4" t="s">
        <v>574</v>
      </c>
      <c r="C770" s="18" t="s">
        <v>19</v>
      </c>
      <c r="F770" s="17" t="s">
        <v>973</v>
      </c>
      <c r="G770" s="16">
        <v>180</v>
      </c>
      <c r="H770" s="16">
        <v>156</v>
      </c>
    </row>
    <row r="771" spans="1:8" ht="15.75" customHeight="1" x14ac:dyDescent="0.2">
      <c r="B771" s="4" t="s">
        <v>574</v>
      </c>
      <c r="C771" s="18" t="s">
        <v>19</v>
      </c>
      <c r="F771" s="17" t="s">
        <v>584</v>
      </c>
      <c r="G771" s="16">
        <v>102</v>
      </c>
      <c r="H771" s="16">
        <v>95</v>
      </c>
    </row>
    <row r="772" spans="1:8" ht="15.75" customHeight="1" x14ac:dyDescent="0.2">
      <c r="B772" s="4" t="s">
        <v>574</v>
      </c>
      <c r="F772" s="17" t="s">
        <v>27</v>
      </c>
      <c r="G772" s="16">
        <v>9</v>
      </c>
      <c r="H772" s="16">
        <v>8</v>
      </c>
    </row>
    <row r="773" spans="1:8" ht="6.75" customHeight="1" x14ac:dyDescent="0.2"/>
    <row r="774" spans="1:8" s="22" customFormat="1" ht="15.75" customHeight="1" thickBot="1" x14ac:dyDescent="0.25">
      <c r="A774" s="1"/>
      <c r="B774" s="20"/>
      <c r="C774" s="21"/>
      <c r="D774" s="20"/>
      <c r="E774" s="22" t="s">
        <v>585</v>
      </c>
      <c r="G774" s="23">
        <v>1812</v>
      </c>
      <c r="H774" s="23">
        <v>1598</v>
      </c>
    </row>
    <row r="775" spans="1:8" ht="15.75" customHeight="1" thickTop="1" x14ac:dyDescent="0.2"/>
    <row r="776" spans="1:8" ht="15.75" customHeight="1" x14ac:dyDescent="0.2">
      <c r="B776" s="4" t="s">
        <v>586</v>
      </c>
      <c r="C776" s="3" t="s">
        <v>2</v>
      </c>
      <c r="D776" s="4" t="s">
        <v>5</v>
      </c>
      <c r="E776" s="1" t="s">
        <v>587</v>
      </c>
      <c r="G776" s="16">
        <v>4473</v>
      </c>
      <c r="H776" s="16">
        <v>5335</v>
      </c>
    </row>
    <row r="777" spans="1:8" ht="15.75" customHeight="1" x14ac:dyDescent="0.2">
      <c r="B777" s="4" t="s">
        <v>586</v>
      </c>
      <c r="C777" s="3" t="s">
        <v>17</v>
      </c>
      <c r="D777" s="4" t="s">
        <v>5</v>
      </c>
      <c r="E777" s="1" t="s">
        <v>588</v>
      </c>
      <c r="G777" s="16">
        <f>SUM(G778:G786)</f>
        <v>1357</v>
      </c>
      <c r="H777" s="16">
        <f>SUM(H778:H786)</f>
        <v>1279</v>
      </c>
    </row>
    <row r="778" spans="1:8" ht="15.75" customHeight="1" x14ac:dyDescent="0.2">
      <c r="B778" s="4" t="s">
        <v>586</v>
      </c>
      <c r="C778" s="18" t="s">
        <v>19</v>
      </c>
      <c r="E778" s="18" t="s">
        <v>462</v>
      </c>
      <c r="F778" s="17" t="s">
        <v>974</v>
      </c>
      <c r="G778" s="16">
        <v>188</v>
      </c>
      <c r="H778" s="16">
        <v>147</v>
      </c>
    </row>
    <row r="779" spans="1:8" ht="15.75" customHeight="1" x14ac:dyDescent="0.2">
      <c r="B779" s="4" t="s">
        <v>586</v>
      </c>
      <c r="C779" s="18" t="s">
        <v>19</v>
      </c>
      <c r="F779" s="17" t="s">
        <v>589</v>
      </c>
      <c r="G779" s="16">
        <v>66</v>
      </c>
      <c r="H779" s="16">
        <v>45</v>
      </c>
    </row>
    <row r="780" spans="1:8" ht="15.75" customHeight="1" x14ac:dyDescent="0.2">
      <c r="B780" s="4" t="s">
        <v>586</v>
      </c>
      <c r="C780" s="18" t="s">
        <v>19</v>
      </c>
      <c r="F780" s="17" t="s">
        <v>590</v>
      </c>
      <c r="G780" s="16">
        <v>366</v>
      </c>
      <c r="H780" s="16">
        <v>344</v>
      </c>
    </row>
    <row r="781" spans="1:8" ht="15.75" customHeight="1" x14ac:dyDescent="0.2">
      <c r="B781" s="4" t="s">
        <v>586</v>
      </c>
      <c r="C781" s="18" t="s">
        <v>19</v>
      </c>
      <c r="F781" s="17" t="s">
        <v>591</v>
      </c>
      <c r="G781" s="16">
        <v>13</v>
      </c>
      <c r="H781" s="16">
        <v>16</v>
      </c>
    </row>
    <row r="782" spans="1:8" ht="15.75" customHeight="1" x14ac:dyDescent="0.2">
      <c r="B782" s="4" t="s">
        <v>586</v>
      </c>
      <c r="C782" s="18" t="s">
        <v>19</v>
      </c>
      <c r="F782" s="17" t="s">
        <v>592</v>
      </c>
      <c r="G782" s="16">
        <v>263</v>
      </c>
      <c r="H782" s="16">
        <v>249</v>
      </c>
    </row>
    <row r="783" spans="1:8" ht="15.75" customHeight="1" x14ac:dyDescent="0.2">
      <c r="B783" s="4" t="s">
        <v>586</v>
      </c>
      <c r="C783" s="18" t="s">
        <v>19</v>
      </c>
      <c r="F783" s="17" t="s">
        <v>593</v>
      </c>
      <c r="G783" s="16">
        <v>348</v>
      </c>
      <c r="H783" s="16">
        <v>386</v>
      </c>
    </row>
    <row r="784" spans="1:8" ht="15.75" customHeight="1" x14ac:dyDescent="0.2">
      <c r="B784" s="4" t="s">
        <v>586</v>
      </c>
      <c r="C784" s="18" t="s">
        <v>19</v>
      </c>
      <c r="F784" s="17" t="s">
        <v>594</v>
      </c>
      <c r="G784" s="16">
        <v>60</v>
      </c>
      <c r="H784" s="16">
        <v>51</v>
      </c>
    </row>
    <row r="785" spans="1:8" ht="15.75" customHeight="1" x14ac:dyDescent="0.2">
      <c r="B785" s="4" t="s">
        <v>586</v>
      </c>
      <c r="C785" s="18" t="s">
        <v>19</v>
      </c>
      <c r="F785" s="17" t="s">
        <v>595</v>
      </c>
      <c r="G785" s="16">
        <v>34</v>
      </c>
      <c r="H785" s="16">
        <v>35</v>
      </c>
    </row>
    <row r="786" spans="1:8" ht="15.75" customHeight="1" x14ac:dyDescent="0.2">
      <c r="B786" s="4" t="s">
        <v>586</v>
      </c>
      <c r="F786" s="17" t="s">
        <v>27</v>
      </c>
      <c r="G786" s="16">
        <v>19</v>
      </c>
      <c r="H786" s="16">
        <v>6</v>
      </c>
    </row>
    <row r="787" spans="1:8" ht="6.75" customHeight="1" x14ac:dyDescent="0.2"/>
    <row r="788" spans="1:8" s="22" customFormat="1" ht="15.75" customHeight="1" thickBot="1" x14ac:dyDescent="0.25">
      <c r="A788" s="1"/>
      <c r="B788" s="20"/>
      <c r="C788" s="21"/>
      <c r="D788" s="20"/>
      <c r="E788" s="22" t="s">
        <v>596</v>
      </c>
      <c r="G788" s="23">
        <v>5830</v>
      </c>
      <c r="H788" s="23">
        <v>6614</v>
      </c>
    </row>
    <row r="789" spans="1:8" ht="15.75" customHeight="1" thickTop="1" x14ac:dyDescent="0.2"/>
    <row r="790" spans="1:8" ht="15.75" customHeight="1" x14ac:dyDescent="0.2">
      <c r="B790" s="28" t="s">
        <v>47</v>
      </c>
      <c r="C790" s="29"/>
      <c r="D790" s="30"/>
      <c r="E790" s="31" t="s">
        <v>975</v>
      </c>
      <c r="F790" s="31"/>
    </row>
    <row r="791" spans="1:8" ht="15.75" customHeight="1" x14ac:dyDescent="0.2">
      <c r="B791" s="28"/>
      <c r="C791" s="29"/>
      <c r="D791" s="30"/>
      <c r="E791" s="31" t="s">
        <v>976</v>
      </c>
      <c r="F791" s="31"/>
    </row>
    <row r="792" spans="1:8" ht="15.75" customHeight="1" x14ac:dyDescent="0.2"/>
    <row r="793" spans="1:8" ht="15.75" customHeight="1" x14ac:dyDescent="0.2">
      <c r="B793" s="4" t="s">
        <v>597</v>
      </c>
      <c r="C793" s="3" t="s">
        <v>17</v>
      </c>
      <c r="D793" s="4" t="s">
        <v>5</v>
      </c>
      <c r="E793" s="1" t="s">
        <v>598</v>
      </c>
      <c r="G793" s="16">
        <f>SUM(G794:G804)</f>
        <v>1685</v>
      </c>
      <c r="H793" s="16">
        <f>SUM(H794:H804)</f>
        <v>1627</v>
      </c>
    </row>
    <row r="794" spans="1:8" ht="15.75" customHeight="1" x14ac:dyDescent="0.2">
      <c r="B794" s="4" t="s">
        <v>597</v>
      </c>
      <c r="C794" s="18" t="s">
        <v>19</v>
      </c>
      <c r="E794" s="18" t="s">
        <v>462</v>
      </c>
      <c r="F794" s="17" t="s">
        <v>599</v>
      </c>
      <c r="G794" s="16">
        <v>56</v>
      </c>
      <c r="H794" s="16">
        <v>59</v>
      </c>
    </row>
    <row r="795" spans="1:8" ht="15.75" customHeight="1" x14ac:dyDescent="0.2">
      <c r="B795" s="4" t="s">
        <v>597</v>
      </c>
      <c r="C795" s="18" t="s">
        <v>19</v>
      </c>
      <c r="F795" s="17" t="s">
        <v>600</v>
      </c>
      <c r="G795" s="16">
        <v>85</v>
      </c>
      <c r="H795" s="16">
        <v>130</v>
      </c>
    </row>
    <row r="796" spans="1:8" ht="15.75" customHeight="1" x14ac:dyDescent="0.2">
      <c r="B796" s="4" t="s">
        <v>597</v>
      </c>
      <c r="C796" s="18" t="s">
        <v>19</v>
      </c>
      <c r="F796" s="17" t="s">
        <v>601</v>
      </c>
      <c r="G796" s="16">
        <v>149</v>
      </c>
      <c r="H796" s="16">
        <v>166</v>
      </c>
    </row>
    <row r="797" spans="1:8" ht="15.75" customHeight="1" x14ac:dyDescent="0.2">
      <c r="B797" s="4" t="s">
        <v>597</v>
      </c>
      <c r="C797" s="18" t="s">
        <v>19</v>
      </c>
      <c r="F797" s="17" t="s">
        <v>977</v>
      </c>
      <c r="G797" s="16">
        <v>499</v>
      </c>
      <c r="H797" s="16">
        <v>494</v>
      </c>
    </row>
    <row r="798" spans="1:8" ht="15.75" customHeight="1" x14ac:dyDescent="0.2">
      <c r="B798" s="4" t="s">
        <v>597</v>
      </c>
      <c r="C798" s="18" t="s">
        <v>19</v>
      </c>
      <c r="F798" s="17" t="s">
        <v>602</v>
      </c>
      <c r="G798" s="16">
        <v>164</v>
      </c>
      <c r="H798" s="16">
        <v>143</v>
      </c>
    </row>
    <row r="799" spans="1:8" ht="15.75" customHeight="1" x14ac:dyDescent="0.2">
      <c r="B799" s="4" t="s">
        <v>597</v>
      </c>
      <c r="C799" s="18" t="s">
        <v>19</v>
      </c>
      <c r="F799" s="17" t="s">
        <v>603</v>
      </c>
      <c r="G799" s="16">
        <v>178</v>
      </c>
      <c r="H799" s="16">
        <v>142</v>
      </c>
    </row>
    <row r="800" spans="1:8" ht="15.75" customHeight="1" x14ac:dyDescent="0.2">
      <c r="B800" s="4" t="s">
        <v>597</v>
      </c>
      <c r="C800" s="18" t="s">
        <v>19</v>
      </c>
      <c r="F800" s="17" t="s">
        <v>604</v>
      </c>
      <c r="G800" s="16">
        <v>200</v>
      </c>
      <c r="H800" s="16">
        <v>194</v>
      </c>
    </row>
    <row r="801" spans="1:8" ht="15.75" customHeight="1" x14ac:dyDescent="0.2">
      <c r="B801" s="4" t="s">
        <v>597</v>
      </c>
      <c r="C801" s="18" t="s">
        <v>19</v>
      </c>
      <c r="F801" s="17" t="s">
        <v>605</v>
      </c>
      <c r="G801" s="16">
        <v>34</v>
      </c>
      <c r="H801" s="16">
        <v>38</v>
      </c>
    </row>
    <row r="802" spans="1:8" ht="15.75" customHeight="1" x14ac:dyDescent="0.2">
      <c r="B802" s="4" t="s">
        <v>597</v>
      </c>
      <c r="C802" s="18" t="s">
        <v>19</v>
      </c>
      <c r="F802" s="17" t="s">
        <v>606</v>
      </c>
      <c r="G802" s="16">
        <v>82</v>
      </c>
      <c r="H802" s="16">
        <v>97</v>
      </c>
    </row>
    <row r="803" spans="1:8" ht="15.75" customHeight="1" x14ac:dyDescent="0.2">
      <c r="B803" s="4" t="s">
        <v>597</v>
      </c>
      <c r="C803" s="18" t="s">
        <v>19</v>
      </c>
      <c r="F803" s="17" t="s">
        <v>607</v>
      </c>
      <c r="G803" s="16">
        <v>178</v>
      </c>
      <c r="H803" s="16">
        <v>152</v>
      </c>
    </row>
    <row r="804" spans="1:8" ht="15.75" customHeight="1" x14ac:dyDescent="0.2">
      <c r="B804" s="4" t="s">
        <v>597</v>
      </c>
      <c r="F804" s="17" t="s">
        <v>27</v>
      </c>
      <c r="G804" s="16">
        <v>60</v>
      </c>
      <c r="H804" s="16">
        <v>12</v>
      </c>
    </row>
    <row r="805" spans="1:8" ht="6.75" customHeight="1" x14ac:dyDescent="0.2"/>
    <row r="806" spans="1:8" s="22" customFormat="1" ht="15.75" customHeight="1" thickBot="1" x14ac:dyDescent="0.25">
      <c r="A806" s="1"/>
      <c r="B806" s="20"/>
      <c r="C806" s="21"/>
      <c r="D806" s="20"/>
      <c r="E806" s="22" t="s">
        <v>608</v>
      </c>
      <c r="G806" s="23">
        <v>1685</v>
      </c>
      <c r="H806" s="23">
        <v>1627</v>
      </c>
    </row>
    <row r="807" spans="1:8" ht="15.75" customHeight="1" thickTop="1" x14ac:dyDescent="0.2"/>
    <row r="808" spans="1:8" ht="15.75" customHeight="1" x14ac:dyDescent="0.2">
      <c r="B808" s="4" t="s">
        <v>609</v>
      </c>
      <c r="C808" s="3" t="s">
        <v>17</v>
      </c>
      <c r="D808" s="4" t="s">
        <v>5</v>
      </c>
      <c r="E808" s="1" t="s">
        <v>610</v>
      </c>
      <c r="G808" s="16">
        <f>SUM(G809:G824)</f>
        <v>2988</v>
      </c>
      <c r="H808" s="16">
        <f>SUM(H809:H824)</f>
        <v>2808</v>
      </c>
    </row>
    <row r="809" spans="1:8" ht="15.75" customHeight="1" x14ac:dyDescent="0.2">
      <c r="B809" s="4" t="s">
        <v>609</v>
      </c>
      <c r="C809" s="18" t="s">
        <v>19</v>
      </c>
      <c r="E809" s="18" t="s">
        <v>462</v>
      </c>
      <c r="F809" s="17" t="s">
        <v>611</v>
      </c>
      <c r="G809" s="16">
        <v>64</v>
      </c>
      <c r="H809" s="16">
        <v>71</v>
      </c>
    </row>
    <row r="810" spans="1:8" ht="15.75" customHeight="1" x14ac:dyDescent="0.2">
      <c r="B810" s="4" t="s">
        <v>609</v>
      </c>
      <c r="C810" s="18" t="s">
        <v>19</v>
      </c>
      <c r="F810" s="17" t="s">
        <v>612</v>
      </c>
      <c r="G810" s="16">
        <v>80</v>
      </c>
      <c r="H810" s="16">
        <v>74</v>
      </c>
    </row>
    <row r="811" spans="1:8" ht="15.75" customHeight="1" x14ac:dyDescent="0.2">
      <c r="B811" s="4" t="s">
        <v>609</v>
      </c>
      <c r="C811" s="18" t="s">
        <v>19</v>
      </c>
      <c r="F811" s="17" t="s">
        <v>613</v>
      </c>
      <c r="G811" s="16">
        <v>105</v>
      </c>
      <c r="H811" s="16">
        <v>116</v>
      </c>
    </row>
    <row r="812" spans="1:8" ht="15.75" customHeight="1" x14ac:dyDescent="0.2">
      <c r="B812" s="4" t="s">
        <v>609</v>
      </c>
      <c r="C812" s="18" t="s">
        <v>19</v>
      </c>
      <c r="F812" s="17" t="s">
        <v>614</v>
      </c>
      <c r="G812" s="16">
        <v>229</v>
      </c>
      <c r="H812" s="16">
        <v>197</v>
      </c>
    </row>
    <row r="813" spans="1:8" ht="15.75" customHeight="1" x14ac:dyDescent="0.2">
      <c r="B813" s="4" t="s">
        <v>609</v>
      </c>
      <c r="C813" s="18" t="s">
        <v>19</v>
      </c>
      <c r="F813" s="17" t="s">
        <v>615</v>
      </c>
      <c r="G813" s="16">
        <v>222</v>
      </c>
      <c r="H813" s="16">
        <v>192</v>
      </c>
    </row>
    <row r="814" spans="1:8" ht="15.75" customHeight="1" x14ac:dyDescent="0.2">
      <c r="B814" s="4" t="s">
        <v>609</v>
      </c>
      <c r="C814" s="18" t="s">
        <v>19</v>
      </c>
      <c r="F814" s="17" t="s">
        <v>616</v>
      </c>
      <c r="G814" s="16">
        <v>83</v>
      </c>
      <c r="H814" s="16">
        <v>73</v>
      </c>
    </row>
    <row r="815" spans="1:8" ht="15.75" customHeight="1" x14ac:dyDescent="0.2">
      <c r="B815" s="4" t="s">
        <v>609</v>
      </c>
      <c r="C815" s="18" t="s">
        <v>19</v>
      </c>
      <c r="F815" s="17" t="s">
        <v>617</v>
      </c>
      <c r="G815" s="16">
        <v>316</v>
      </c>
      <c r="H815" s="16">
        <v>361</v>
      </c>
    </row>
    <row r="816" spans="1:8" ht="15.75" customHeight="1" x14ac:dyDescent="0.2">
      <c r="B816" s="4" t="s">
        <v>609</v>
      </c>
      <c r="C816" s="18" t="s">
        <v>19</v>
      </c>
      <c r="F816" s="17" t="s">
        <v>618</v>
      </c>
      <c r="G816" s="16">
        <v>437</v>
      </c>
      <c r="H816" s="16">
        <v>411</v>
      </c>
    </row>
    <row r="817" spans="1:8" ht="15.75" customHeight="1" x14ac:dyDescent="0.2">
      <c r="B817" s="4" t="s">
        <v>609</v>
      </c>
      <c r="C817" s="18" t="s">
        <v>19</v>
      </c>
      <c r="F817" s="17" t="s">
        <v>619</v>
      </c>
      <c r="G817" s="16">
        <v>52</v>
      </c>
      <c r="H817" s="16">
        <v>45</v>
      </c>
    </row>
    <row r="818" spans="1:8" ht="15.75" customHeight="1" x14ac:dyDescent="0.2">
      <c r="B818" s="4" t="s">
        <v>609</v>
      </c>
      <c r="C818" s="18" t="s">
        <v>19</v>
      </c>
      <c r="F818" s="17" t="s">
        <v>620</v>
      </c>
      <c r="G818" s="16">
        <v>510</v>
      </c>
      <c r="H818" s="16">
        <v>443</v>
      </c>
    </row>
    <row r="819" spans="1:8" ht="15.75" customHeight="1" x14ac:dyDescent="0.2">
      <c r="B819" s="4" t="s">
        <v>609</v>
      </c>
      <c r="C819" s="18" t="s">
        <v>19</v>
      </c>
      <c r="F819" s="17" t="s">
        <v>621</v>
      </c>
      <c r="G819" s="16">
        <v>124</v>
      </c>
      <c r="H819" s="16">
        <v>114</v>
      </c>
    </row>
    <row r="820" spans="1:8" ht="15.75" customHeight="1" x14ac:dyDescent="0.2">
      <c r="B820" s="4" t="s">
        <v>609</v>
      </c>
      <c r="C820" s="18" t="s">
        <v>19</v>
      </c>
      <c r="F820" s="17" t="s">
        <v>622</v>
      </c>
      <c r="G820" s="16">
        <v>311</v>
      </c>
      <c r="H820" s="16">
        <v>316</v>
      </c>
    </row>
    <row r="821" spans="1:8" ht="15.75" customHeight="1" x14ac:dyDescent="0.2">
      <c r="B821" s="4" t="s">
        <v>609</v>
      </c>
      <c r="C821" s="18" t="s">
        <v>19</v>
      </c>
      <c r="F821" s="17" t="s">
        <v>623</v>
      </c>
      <c r="G821" s="16">
        <v>125</v>
      </c>
      <c r="H821" s="16">
        <v>133</v>
      </c>
    </row>
    <row r="822" spans="1:8" ht="15.75" customHeight="1" x14ac:dyDescent="0.2">
      <c r="B822" s="4" t="s">
        <v>609</v>
      </c>
      <c r="C822" s="18" t="s">
        <v>19</v>
      </c>
      <c r="F822" s="17" t="s">
        <v>624</v>
      </c>
      <c r="G822" s="16">
        <v>134</v>
      </c>
      <c r="H822" s="16">
        <v>124</v>
      </c>
    </row>
    <row r="823" spans="1:8" ht="15.75" customHeight="1" x14ac:dyDescent="0.2">
      <c r="B823" s="4" t="s">
        <v>609</v>
      </c>
      <c r="C823" s="18" t="s">
        <v>19</v>
      </c>
      <c r="F823" s="17" t="s">
        <v>625</v>
      </c>
      <c r="G823" s="16">
        <v>154</v>
      </c>
      <c r="H823" s="16">
        <v>130</v>
      </c>
    </row>
    <row r="824" spans="1:8" ht="15.75" customHeight="1" x14ac:dyDescent="0.2">
      <c r="B824" s="4" t="s">
        <v>609</v>
      </c>
      <c r="F824" s="17" t="s">
        <v>27</v>
      </c>
      <c r="G824" s="16">
        <v>42</v>
      </c>
      <c r="H824" s="16">
        <v>8</v>
      </c>
    </row>
    <row r="825" spans="1:8" ht="6.75" customHeight="1" x14ac:dyDescent="0.2"/>
    <row r="826" spans="1:8" s="22" customFormat="1" ht="15.75" customHeight="1" thickBot="1" x14ac:dyDescent="0.25">
      <c r="A826" s="1"/>
      <c r="B826" s="20"/>
      <c r="C826" s="21"/>
      <c r="D826" s="20"/>
      <c r="E826" s="22" t="s">
        <v>626</v>
      </c>
      <c r="G826" s="23">
        <v>2988</v>
      </c>
      <c r="H826" s="23">
        <v>2808</v>
      </c>
    </row>
    <row r="827" spans="1:8" ht="15.75" customHeight="1" thickTop="1" x14ac:dyDescent="0.2"/>
    <row r="828" spans="1:8" ht="15.75" customHeight="1" x14ac:dyDescent="0.2">
      <c r="B828" s="4" t="s">
        <v>627</v>
      </c>
      <c r="C828" s="3" t="s">
        <v>2</v>
      </c>
      <c r="D828" s="4" t="s">
        <v>5</v>
      </c>
      <c r="E828" s="1" t="s">
        <v>628</v>
      </c>
      <c r="G828" s="16">
        <v>2496</v>
      </c>
      <c r="H828" s="16">
        <v>2339</v>
      </c>
    </row>
    <row r="829" spans="1:8" ht="15.75" customHeight="1" x14ac:dyDescent="0.2">
      <c r="B829" s="4" t="s">
        <v>627</v>
      </c>
      <c r="C829" s="3" t="s">
        <v>17</v>
      </c>
      <c r="D829" s="4" t="s">
        <v>5</v>
      </c>
      <c r="E829" s="1" t="s">
        <v>629</v>
      </c>
      <c r="G829" s="16">
        <f>G830</f>
        <v>14</v>
      </c>
      <c r="H829" s="16">
        <f>H830</f>
        <v>21</v>
      </c>
    </row>
    <row r="830" spans="1:8" ht="15.75" customHeight="1" x14ac:dyDescent="0.2">
      <c r="B830" s="4" t="s">
        <v>627</v>
      </c>
      <c r="C830" s="18"/>
      <c r="E830" s="18" t="s">
        <v>462</v>
      </c>
      <c r="F830" s="17" t="s">
        <v>27</v>
      </c>
      <c r="G830" s="16">
        <v>14</v>
      </c>
      <c r="H830" s="16">
        <v>21</v>
      </c>
    </row>
    <row r="831" spans="1:8" ht="6.75" customHeight="1" x14ac:dyDescent="0.2"/>
    <row r="832" spans="1:8" s="22" customFormat="1" ht="15.75" customHeight="1" thickBot="1" x14ac:dyDescent="0.25">
      <c r="A832" s="1"/>
      <c r="B832" s="20"/>
      <c r="C832" s="21"/>
      <c r="D832" s="20"/>
      <c r="E832" s="22" t="s">
        <v>630</v>
      </c>
      <c r="G832" s="23">
        <v>2510</v>
      </c>
      <c r="H832" s="23">
        <v>2360</v>
      </c>
    </row>
    <row r="833" spans="2:8" ht="15.75" customHeight="1" thickTop="1" x14ac:dyDescent="0.2"/>
    <row r="834" spans="2:8" ht="15.75" customHeight="1" x14ac:dyDescent="0.2">
      <c r="B834" s="28" t="s">
        <v>47</v>
      </c>
      <c r="C834" s="29"/>
      <c r="D834" s="30"/>
      <c r="E834" s="31" t="s">
        <v>978</v>
      </c>
      <c r="F834" s="31"/>
    </row>
    <row r="835" spans="2:8" ht="15.75" customHeight="1" x14ac:dyDescent="0.2"/>
    <row r="836" spans="2:8" ht="15.75" customHeight="1" x14ac:dyDescent="0.2">
      <c r="E836" s="12" t="s">
        <v>631</v>
      </c>
      <c r="F836" s="12"/>
      <c r="G836" s="15">
        <f>+G855+G870+G879+G893+G905+G920+G946+G959+G980+G988+G1002+G1015+G1027</f>
        <v>51882</v>
      </c>
      <c r="H836" s="15">
        <f>+H855+H870+H879+H893+H905+H920+H946+H959+H980+H988+H1002+H1015+H1027</f>
        <v>48247</v>
      </c>
    </row>
    <row r="837" spans="2:8" ht="15.75" customHeight="1" x14ac:dyDescent="0.2"/>
    <row r="838" spans="2:8" ht="15.75" customHeight="1" x14ac:dyDescent="0.2">
      <c r="B838" s="4" t="s">
        <v>632</v>
      </c>
      <c r="C838" s="3" t="s">
        <v>2</v>
      </c>
      <c r="D838" s="4" t="s">
        <v>5</v>
      </c>
      <c r="E838" s="1" t="s">
        <v>633</v>
      </c>
      <c r="G838" s="16">
        <v>1913</v>
      </c>
      <c r="H838" s="16">
        <v>1708</v>
      </c>
    </row>
    <row r="839" spans="2:8" ht="15.75" customHeight="1" x14ac:dyDescent="0.2">
      <c r="B839" s="4" t="s">
        <v>632</v>
      </c>
      <c r="C839" s="3" t="s">
        <v>2</v>
      </c>
      <c r="D839" s="4" t="s">
        <v>5</v>
      </c>
      <c r="E839" s="1" t="s">
        <v>634</v>
      </c>
      <c r="G839" s="16">
        <v>310</v>
      </c>
      <c r="H839" s="16">
        <v>283</v>
      </c>
    </row>
    <row r="840" spans="2:8" ht="15.75" customHeight="1" x14ac:dyDescent="0.2">
      <c r="B840" s="4" t="s">
        <v>632</v>
      </c>
      <c r="C840" s="3" t="s">
        <v>2</v>
      </c>
      <c r="D840" s="4" t="s">
        <v>5</v>
      </c>
      <c r="E840" s="1" t="s">
        <v>635</v>
      </c>
      <c r="G840" s="16">
        <v>208</v>
      </c>
      <c r="H840" s="16">
        <v>182</v>
      </c>
    </row>
    <row r="841" spans="2:8" ht="15.75" customHeight="1" x14ac:dyDescent="0.2">
      <c r="B841" s="4" t="s">
        <v>632</v>
      </c>
      <c r="C841" s="3" t="s">
        <v>2</v>
      </c>
      <c r="D841" s="4" t="s">
        <v>5</v>
      </c>
      <c r="E841" s="1" t="s">
        <v>636</v>
      </c>
      <c r="G841" s="16">
        <v>463</v>
      </c>
      <c r="H841" s="16">
        <v>375</v>
      </c>
    </row>
    <row r="842" spans="2:8" ht="15.75" customHeight="1" x14ac:dyDescent="0.2">
      <c r="B842" s="4" t="s">
        <v>632</v>
      </c>
      <c r="C842" s="3" t="s">
        <v>2</v>
      </c>
      <c r="D842" s="4" t="s">
        <v>5</v>
      </c>
      <c r="E842" s="1" t="s">
        <v>637</v>
      </c>
      <c r="G842" s="16">
        <v>1412</v>
      </c>
      <c r="H842" s="16">
        <v>1254</v>
      </c>
    </row>
    <row r="843" spans="2:8" ht="15.75" customHeight="1" x14ac:dyDescent="0.2">
      <c r="B843" s="4" t="s">
        <v>632</v>
      </c>
      <c r="C843" s="3" t="s">
        <v>2</v>
      </c>
      <c r="D843" s="4" t="s">
        <v>5</v>
      </c>
      <c r="E843" s="1" t="s">
        <v>638</v>
      </c>
      <c r="G843" s="16">
        <v>456</v>
      </c>
      <c r="H843" s="16">
        <v>435</v>
      </c>
    </row>
    <row r="844" spans="2:8" ht="15.75" customHeight="1" x14ac:dyDescent="0.2">
      <c r="B844" s="4" t="s">
        <v>632</v>
      </c>
      <c r="C844" s="3" t="s">
        <v>2</v>
      </c>
      <c r="D844" s="4" t="s">
        <v>5</v>
      </c>
      <c r="E844" s="1" t="s">
        <v>639</v>
      </c>
      <c r="G844" s="16">
        <v>326</v>
      </c>
      <c r="H844" s="16">
        <v>291</v>
      </c>
    </row>
    <row r="845" spans="2:8" ht="15.75" customHeight="1" x14ac:dyDescent="0.2">
      <c r="B845" s="4" t="s">
        <v>632</v>
      </c>
      <c r="C845" s="3" t="s">
        <v>2</v>
      </c>
      <c r="D845" s="4" t="s">
        <v>5</v>
      </c>
      <c r="E845" s="1" t="s">
        <v>640</v>
      </c>
      <c r="G845" s="16">
        <v>656</v>
      </c>
      <c r="H845" s="16">
        <v>560</v>
      </c>
    </row>
    <row r="846" spans="2:8" ht="15.75" customHeight="1" x14ac:dyDescent="0.2">
      <c r="B846" s="4" t="s">
        <v>632</v>
      </c>
      <c r="C846" s="3" t="s">
        <v>2</v>
      </c>
      <c r="D846" s="4" t="s">
        <v>5</v>
      </c>
      <c r="E846" s="1" t="s">
        <v>641</v>
      </c>
      <c r="G846" s="16">
        <v>469</v>
      </c>
      <c r="H846" s="16">
        <v>412</v>
      </c>
    </row>
    <row r="847" spans="2:8" ht="15.75" customHeight="1" x14ac:dyDescent="0.2">
      <c r="B847" s="4" t="s">
        <v>632</v>
      </c>
      <c r="C847" s="3" t="s">
        <v>2</v>
      </c>
      <c r="D847" s="4" t="s">
        <v>5</v>
      </c>
      <c r="E847" s="1" t="s">
        <v>642</v>
      </c>
      <c r="G847" s="16">
        <v>311</v>
      </c>
      <c r="H847" s="16">
        <v>289</v>
      </c>
    </row>
    <row r="848" spans="2:8" ht="15.75" customHeight="1" x14ac:dyDescent="0.2">
      <c r="B848" s="4" t="s">
        <v>632</v>
      </c>
      <c r="C848" s="3" t="s">
        <v>17</v>
      </c>
      <c r="D848" s="4" t="s">
        <v>5</v>
      </c>
      <c r="E848" s="1" t="s">
        <v>643</v>
      </c>
      <c r="G848" s="16">
        <f>SUM(G849:G853)</f>
        <v>587</v>
      </c>
      <c r="H848" s="16">
        <f>SUM(H849:H853)</f>
        <v>515</v>
      </c>
    </row>
    <row r="849" spans="1:8" ht="15.75" customHeight="1" x14ac:dyDescent="0.2">
      <c r="B849" s="4" t="s">
        <v>632</v>
      </c>
      <c r="C849" s="18" t="s">
        <v>19</v>
      </c>
      <c r="E849" s="18" t="s">
        <v>462</v>
      </c>
      <c r="F849" s="17" t="s">
        <v>644</v>
      </c>
      <c r="G849" s="16">
        <v>6</v>
      </c>
      <c r="H849" s="16">
        <v>2</v>
      </c>
    </row>
    <row r="850" spans="1:8" ht="15.75" customHeight="1" x14ac:dyDescent="0.2">
      <c r="B850" s="4" t="s">
        <v>632</v>
      </c>
      <c r="C850" s="18" t="s">
        <v>19</v>
      </c>
      <c r="F850" s="17" t="s">
        <v>645</v>
      </c>
      <c r="G850" s="16">
        <v>374</v>
      </c>
      <c r="H850" s="16">
        <v>358</v>
      </c>
    </row>
    <row r="851" spans="1:8" ht="15.75" customHeight="1" x14ac:dyDescent="0.2">
      <c r="B851" s="4" t="s">
        <v>632</v>
      </c>
      <c r="C851" s="18" t="s">
        <v>19</v>
      </c>
      <c r="F851" s="17" t="s">
        <v>646</v>
      </c>
      <c r="G851" s="16">
        <v>68</v>
      </c>
      <c r="H851" s="16">
        <v>47</v>
      </c>
    </row>
    <row r="852" spans="1:8" ht="15.75" customHeight="1" x14ac:dyDescent="0.2">
      <c r="B852" s="4" t="s">
        <v>632</v>
      </c>
      <c r="C852" s="18" t="s">
        <v>19</v>
      </c>
      <c r="F852" s="17" t="s">
        <v>647</v>
      </c>
      <c r="G852" s="16">
        <v>119</v>
      </c>
      <c r="H852" s="16">
        <v>104</v>
      </c>
    </row>
    <row r="853" spans="1:8" ht="15.75" customHeight="1" x14ac:dyDescent="0.2">
      <c r="B853" s="4" t="s">
        <v>632</v>
      </c>
      <c r="F853" s="17" t="s">
        <v>27</v>
      </c>
      <c r="G853" s="16">
        <v>20</v>
      </c>
      <c r="H853" s="16">
        <v>4</v>
      </c>
    </row>
    <row r="854" spans="1:8" ht="6.75" customHeight="1" x14ac:dyDescent="0.2"/>
    <row r="855" spans="1:8" s="22" customFormat="1" ht="15.75" customHeight="1" thickBot="1" x14ac:dyDescent="0.25">
      <c r="A855" s="1"/>
      <c r="B855" s="20"/>
      <c r="C855" s="21"/>
      <c r="D855" s="20"/>
      <c r="E855" s="22" t="s">
        <v>648</v>
      </c>
      <c r="G855" s="23">
        <v>7111</v>
      </c>
      <c r="H855" s="23">
        <v>6304</v>
      </c>
    </row>
    <row r="856" spans="1:8" ht="15.75" customHeight="1" thickTop="1" x14ac:dyDescent="0.2"/>
    <row r="857" spans="1:8" ht="15.75" customHeight="1" x14ac:dyDescent="0.2">
      <c r="B857" s="4" t="s">
        <v>649</v>
      </c>
      <c r="C857" s="3" t="s">
        <v>2</v>
      </c>
      <c r="D857" s="4" t="s">
        <v>5</v>
      </c>
      <c r="E857" s="1" t="s">
        <v>650</v>
      </c>
      <c r="G857" s="16">
        <v>280</v>
      </c>
      <c r="H857" s="16">
        <v>239</v>
      </c>
    </row>
    <row r="858" spans="1:8" ht="15.75" customHeight="1" x14ac:dyDescent="0.2">
      <c r="B858" s="4" t="s">
        <v>649</v>
      </c>
      <c r="C858" s="3" t="s">
        <v>2</v>
      </c>
      <c r="D858" s="4" t="s">
        <v>5</v>
      </c>
      <c r="E858" s="1" t="s">
        <v>651</v>
      </c>
      <c r="G858" s="16">
        <v>154</v>
      </c>
      <c r="H858" s="16">
        <v>150</v>
      </c>
    </row>
    <row r="859" spans="1:8" ht="15.75" customHeight="1" x14ac:dyDescent="0.2">
      <c r="B859" s="4" t="s">
        <v>649</v>
      </c>
      <c r="C859" s="3" t="s">
        <v>2</v>
      </c>
      <c r="D859" s="4" t="s">
        <v>5</v>
      </c>
      <c r="E859" s="1" t="s">
        <v>652</v>
      </c>
      <c r="G859" s="16">
        <v>261</v>
      </c>
      <c r="H859" s="16">
        <v>244</v>
      </c>
    </row>
    <row r="860" spans="1:8" ht="15.75" customHeight="1" x14ac:dyDescent="0.2">
      <c r="B860" s="4" t="s">
        <v>649</v>
      </c>
      <c r="C860" s="3" t="s">
        <v>2</v>
      </c>
      <c r="D860" s="4" t="s">
        <v>5</v>
      </c>
      <c r="E860" s="1" t="s">
        <v>653</v>
      </c>
      <c r="G860" s="16">
        <v>223</v>
      </c>
      <c r="H860" s="16">
        <v>204</v>
      </c>
    </row>
    <row r="861" spans="1:8" ht="15.75" customHeight="1" x14ac:dyDescent="0.2">
      <c r="B861" s="4" t="s">
        <v>649</v>
      </c>
      <c r="C861" s="3" t="s">
        <v>2</v>
      </c>
      <c r="D861" s="4" t="s">
        <v>5</v>
      </c>
      <c r="E861" s="1" t="s">
        <v>654</v>
      </c>
      <c r="G861" s="16">
        <v>209</v>
      </c>
      <c r="H861" s="16">
        <v>185</v>
      </c>
    </row>
    <row r="862" spans="1:8" ht="15.75" customHeight="1" x14ac:dyDescent="0.2">
      <c r="B862" s="4" t="s">
        <v>649</v>
      </c>
      <c r="C862" s="3" t="s">
        <v>2</v>
      </c>
      <c r="D862" s="4" t="s">
        <v>5</v>
      </c>
      <c r="E862" s="1" t="s">
        <v>655</v>
      </c>
      <c r="G862" s="16">
        <v>994</v>
      </c>
      <c r="H862" s="16">
        <v>963</v>
      </c>
    </row>
    <row r="863" spans="1:8" ht="15.75" customHeight="1" x14ac:dyDescent="0.2">
      <c r="B863" s="4" t="s">
        <v>649</v>
      </c>
      <c r="C863" s="3" t="s">
        <v>2</v>
      </c>
      <c r="D863" s="4" t="s">
        <v>5</v>
      </c>
      <c r="E863" s="1" t="s">
        <v>656</v>
      </c>
      <c r="G863" s="16">
        <v>720</v>
      </c>
      <c r="H863" s="16">
        <v>639</v>
      </c>
    </row>
    <row r="864" spans="1:8" ht="15.75" customHeight="1" x14ac:dyDescent="0.2">
      <c r="B864" s="4" t="s">
        <v>649</v>
      </c>
      <c r="C864" s="3" t="s">
        <v>2</v>
      </c>
      <c r="D864" s="4" t="s">
        <v>5</v>
      </c>
      <c r="E864" s="1" t="s">
        <v>657</v>
      </c>
      <c r="G864" s="16">
        <v>3545</v>
      </c>
      <c r="H864" s="16">
        <v>3381</v>
      </c>
    </row>
    <row r="865" spans="1:8" ht="15.75" customHeight="1" x14ac:dyDescent="0.2">
      <c r="B865" s="4" t="s">
        <v>649</v>
      </c>
      <c r="C865" s="3" t="s">
        <v>17</v>
      </c>
      <c r="D865" s="4" t="s">
        <v>5</v>
      </c>
      <c r="E865" s="1" t="s">
        <v>658</v>
      </c>
      <c r="G865" s="16">
        <f>SUM(G866:G868)</f>
        <v>334</v>
      </c>
      <c r="H865" s="16">
        <f>SUM(H866:H868)</f>
        <v>338</v>
      </c>
    </row>
    <row r="866" spans="1:8" ht="15.75" customHeight="1" x14ac:dyDescent="0.2">
      <c r="B866" s="4" t="s">
        <v>649</v>
      </c>
      <c r="C866" s="18" t="s">
        <v>19</v>
      </c>
      <c r="E866" s="18" t="s">
        <v>462</v>
      </c>
      <c r="F866" s="17" t="s">
        <v>659</v>
      </c>
      <c r="G866" s="16">
        <v>140</v>
      </c>
      <c r="H866" s="16">
        <v>124</v>
      </c>
    </row>
    <row r="867" spans="1:8" ht="15.75" customHeight="1" x14ac:dyDescent="0.2">
      <c r="B867" s="4" t="s">
        <v>649</v>
      </c>
      <c r="C867" s="18" t="s">
        <v>19</v>
      </c>
      <c r="F867" s="17" t="s">
        <v>660</v>
      </c>
      <c r="G867" s="16">
        <v>131</v>
      </c>
      <c r="H867" s="16">
        <v>121</v>
      </c>
    </row>
    <row r="868" spans="1:8" ht="15.75" customHeight="1" x14ac:dyDescent="0.2">
      <c r="B868" s="4" t="s">
        <v>649</v>
      </c>
      <c r="F868" s="17" t="s">
        <v>27</v>
      </c>
      <c r="G868" s="16">
        <v>63</v>
      </c>
      <c r="H868" s="16">
        <v>93</v>
      </c>
    </row>
    <row r="869" spans="1:8" ht="6.75" customHeight="1" x14ac:dyDescent="0.2"/>
    <row r="870" spans="1:8" s="22" customFormat="1" ht="15.75" customHeight="1" thickBot="1" x14ac:dyDescent="0.25">
      <c r="A870" s="1"/>
      <c r="B870" s="20"/>
      <c r="C870" s="21"/>
      <c r="D870" s="20"/>
      <c r="E870" s="22" t="s">
        <v>661</v>
      </c>
      <c r="G870" s="23">
        <v>6720</v>
      </c>
      <c r="H870" s="23">
        <v>6343</v>
      </c>
    </row>
    <row r="871" spans="1:8" ht="15.75" customHeight="1" thickTop="1" x14ac:dyDescent="0.2"/>
    <row r="872" spans="1:8" ht="15.75" customHeight="1" x14ac:dyDescent="0.2">
      <c r="B872" s="4" t="s">
        <v>662</v>
      </c>
      <c r="C872" s="3" t="s">
        <v>2</v>
      </c>
      <c r="D872" s="4" t="s">
        <v>5</v>
      </c>
      <c r="E872" s="1" t="s">
        <v>663</v>
      </c>
      <c r="G872" s="16">
        <v>297</v>
      </c>
      <c r="H872" s="16">
        <v>272</v>
      </c>
    </row>
    <row r="873" spans="1:8" ht="15.75" customHeight="1" x14ac:dyDescent="0.2">
      <c r="B873" s="4" t="s">
        <v>662</v>
      </c>
      <c r="C873" s="3" t="s">
        <v>2</v>
      </c>
      <c r="D873" s="4" t="s">
        <v>5</v>
      </c>
      <c r="E873" s="1" t="s">
        <v>664</v>
      </c>
      <c r="G873" s="16">
        <v>397</v>
      </c>
      <c r="H873" s="16">
        <v>348</v>
      </c>
    </row>
    <row r="874" spans="1:8" ht="15.75" customHeight="1" x14ac:dyDescent="0.2">
      <c r="B874" s="4" t="s">
        <v>662</v>
      </c>
      <c r="C874" s="3" t="s">
        <v>2</v>
      </c>
      <c r="D874" s="4" t="s">
        <v>5</v>
      </c>
      <c r="E874" s="1" t="s">
        <v>665</v>
      </c>
      <c r="G874" s="16">
        <v>465</v>
      </c>
      <c r="H874" s="16">
        <v>432</v>
      </c>
    </row>
    <row r="875" spans="1:8" ht="15.75" customHeight="1" x14ac:dyDescent="0.2">
      <c r="B875" s="4" t="s">
        <v>662</v>
      </c>
      <c r="C875" s="3" t="s">
        <v>2</v>
      </c>
      <c r="D875" s="4" t="s">
        <v>5</v>
      </c>
      <c r="E875" s="1" t="s">
        <v>666</v>
      </c>
      <c r="G875" s="16">
        <v>1273</v>
      </c>
      <c r="H875" s="16">
        <v>1249</v>
      </c>
    </row>
    <row r="876" spans="1:8" ht="15.75" customHeight="1" x14ac:dyDescent="0.2">
      <c r="B876" s="4" t="s">
        <v>662</v>
      </c>
      <c r="C876" s="3" t="s">
        <v>17</v>
      </c>
      <c r="D876" s="4" t="s">
        <v>5</v>
      </c>
      <c r="E876" s="1" t="s">
        <v>667</v>
      </c>
      <c r="G876" s="16">
        <v>0</v>
      </c>
      <c r="H876" s="16">
        <v>2</v>
      </c>
    </row>
    <row r="877" spans="1:8" ht="15.75" customHeight="1" x14ac:dyDescent="0.2">
      <c r="B877" s="4" t="s">
        <v>662</v>
      </c>
      <c r="C877" s="18" t="s">
        <v>19</v>
      </c>
      <c r="E877" s="18" t="s">
        <v>462</v>
      </c>
      <c r="F877" s="17" t="s">
        <v>27</v>
      </c>
      <c r="G877" s="16">
        <v>0</v>
      </c>
      <c r="H877" s="16">
        <v>2</v>
      </c>
    </row>
    <row r="878" spans="1:8" ht="6.75" customHeight="1" x14ac:dyDescent="0.2"/>
    <row r="879" spans="1:8" s="22" customFormat="1" ht="15.75" customHeight="1" thickBot="1" x14ac:dyDescent="0.25">
      <c r="A879" s="1"/>
      <c r="B879" s="20"/>
      <c r="C879" s="21"/>
      <c r="D879" s="20"/>
      <c r="E879" s="22" t="s">
        <v>668</v>
      </c>
      <c r="G879" s="23">
        <v>2432</v>
      </c>
      <c r="H879" s="23">
        <v>2303</v>
      </c>
    </row>
    <row r="880" spans="1:8" ht="15.75" customHeight="1" thickTop="1" x14ac:dyDescent="0.2"/>
    <row r="881" spans="1:8" ht="15.75" customHeight="1" x14ac:dyDescent="0.2">
      <c r="B881" s="4" t="s">
        <v>669</v>
      </c>
      <c r="C881" s="3" t="s">
        <v>2</v>
      </c>
      <c r="D881" s="4" t="s">
        <v>5</v>
      </c>
      <c r="E881" s="1" t="s">
        <v>670</v>
      </c>
      <c r="G881" s="16">
        <v>564</v>
      </c>
      <c r="H881" s="16">
        <v>513</v>
      </c>
    </row>
    <row r="882" spans="1:8" ht="15.75" customHeight="1" x14ac:dyDescent="0.2">
      <c r="B882" s="4" t="s">
        <v>669</v>
      </c>
      <c r="C882" s="3" t="s">
        <v>2</v>
      </c>
      <c r="D882" s="4" t="s">
        <v>5</v>
      </c>
      <c r="E882" s="1" t="s">
        <v>671</v>
      </c>
      <c r="G882" s="16">
        <v>852</v>
      </c>
      <c r="H882" s="16">
        <v>783</v>
      </c>
    </row>
    <row r="883" spans="1:8" ht="15.75" customHeight="1" x14ac:dyDescent="0.2">
      <c r="B883" s="4" t="s">
        <v>669</v>
      </c>
      <c r="C883" s="3" t="s">
        <v>2</v>
      </c>
      <c r="D883" s="4" t="s">
        <v>5</v>
      </c>
      <c r="E883" s="1" t="s">
        <v>672</v>
      </c>
      <c r="G883" s="16">
        <v>209</v>
      </c>
      <c r="H883" s="16">
        <v>183</v>
      </c>
    </row>
    <row r="884" spans="1:8" ht="15.75" customHeight="1" x14ac:dyDescent="0.2">
      <c r="B884" s="4" t="s">
        <v>669</v>
      </c>
      <c r="C884" s="3" t="s">
        <v>17</v>
      </c>
      <c r="D884" s="4" t="s">
        <v>5</v>
      </c>
      <c r="E884" s="1" t="s">
        <v>673</v>
      </c>
      <c r="G884" s="16">
        <f>SUM(G885:G891)</f>
        <v>822</v>
      </c>
      <c r="H884" s="16">
        <f>SUM(H885:H891)</f>
        <v>750</v>
      </c>
    </row>
    <row r="885" spans="1:8" ht="15.75" customHeight="1" x14ac:dyDescent="0.2">
      <c r="B885" s="4" t="s">
        <v>669</v>
      </c>
      <c r="C885" s="18" t="s">
        <v>19</v>
      </c>
      <c r="E885" s="18" t="s">
        <v>462</v>
      </c>
      <c r="F885" s="17" t="s">
        <v>674</v>
      </c>
      <c r="G885" s="16">
        <v>3</v>
      </c>
      <c r="H885" s="16">
        <v>2</v>
      </c>
    </row>
    <row r="886" spans="1:8" ht="15.75" customHeight="1" x14ac:dyDescent="0.2">
      <c r="B886" s="4" t="s">
        <v>669</v>
      </c>
      <c r="C886" s="18" t="s">
        <v>19</v>
      </c>
      <c r="F886" s="17" t="s">
        <v>979</v>
      </c>
      <c r="G886" s="16">
        <v>285</v>
      </c>
      <c r="H886" s="16">
        <v>250</v>
      </c>
    </row>
    <row r="887" spans="1:8" ht="15.75" customHeight="1" x14ac:dyDescent="0.2">
      <c r="B887" s="4" t="s">
        <v>669</v>
      </c>
      <c r="C887" s="18" t="s">
        <v>19</v>
      </c>
      <c r="F887" s="17" t="s">
        <v>675</v>
      </c>
      <c r="G887" s="16">
        <v>118</v>
      </c>
      <c r="H887" s="16">
        <v>105</v>
      </c>
    </row>
    <row r="888" spans="1:8" ht="15.75" customHeight="1" x14ac:dyDescent="0.2">
      <c r="B888" s="4" t="s">
        <v>669</v>
      </c>
      <c r="C888" s="18" t="s">
        <v>19</v>
      </c>
      <c r="F888" s="17" t="s">
        <v>676</v>
      </c>
      <c r="G888" s="16">
        <v>122</v>
      </c>
      <c r="H888" s="16">
        <v>121</v>
      </c>
    </row>
    <row r="889" spans="1:8" ht="15.75" customHeight="1" x14ac:dyDescent="0.2">
      <c r="B889" s="4" t="s">
        <v>669</v>
      </c>
      <c r="C889" s="18" t="s">
        <v>19</v>
      </c>
      <c r="F889" s="17" t="s">
        <v>677</v>
      </c>
      <c r="G889" s="16">
        <v>90</v>
      </c>
      <c r="H889" s="16">
        <v>69</v>
      </c>
    </row>
    <row r="890" spans="1:8" ht="15.75" customHeight="1" x14ac:dyDescent="0.2">
      <c r="B890" s="4" t="s">
        <v>669</v>
      </c>
      <c r="C890" s="18" t="s">
        <v>19</v>
      </c>
      <c r="F890" s="17" t="s">
        <v>678</v>
      </c>
      <c r="G890" s="16">
        <v>5</v>
      </c>
      <c r="H890" s="16">
        <v>6</v>
      </c>
    </row>
    <row r="891" spans="1:8" ht="15.75" customHeight="1" x14ac:dyDescent="0.2">
      <c r="B891" s="4" t="s">
        <v>669</v>
      </c>
      <c r="F891" s="17" t="s">
        <v>27</v>
      </c>
      <c r="G891" s="16">
        <v>199</v>
      </c>
      <c r="H891" s="16">
        <v>197</v>
      </c>
    </row>
    <row r="892" spans="1:8" ht="6.75" customHeight="1" x14ac:dyDescent="0.2"/>
    <row r="893" spans="1:8" s="22" customFormat="1" ht="15.75" customHeight="1" thickBot="1" x14ac:dyDescent="0.25">
      <c r="A893" s="1"/>
      <c r="B893" s="20"/>
      <c r="C893" s="21"/>
      <c r="D893" s="20"/>
      <c r="E893" s="22" t="s">
        <v>679</v>
      </c>
      <c r="G893" s="23">
        <v>2447</v>
      </c>
      <c r="H893" s="23">
        <v>2229</v>
      </c>
    </row>
    <row r="894" spans="1:8" ht="15.75" customHeight="1" thickTop="1" x14ac:dyDescent="0.2"/>
    <row r="895" spans="1:8" ht="15.75" customHeight="1" x14ac:dyDescent="0.2">
      <c r="B895" s="4" t="s">
        <v>680</v>
      </c>
      <c r="C895" s="3" t="s">
        <v>2</v>
      </c>
      <c r="D895" s="4" t="s">
        <v>5</v>
      </c>
      <c r="E895" s="1" t="s">
        <v>681</v>
      </c>
      <c r="G895" s="16">
        <v>846</v>
      </c>
      <c r="H895" s="16">
        <v>819</v>
      </c>
    </row>
    <row r="896" spans="1:8" ht="15.75" customHeight="1" x14ac:dyDescent="0.2">
      <c r="B896" s="4" t="s">
        <v>680</v>
      </c>
      <c r="C896" s="3" t="s">
        <v>2</v>
      </c>
      <c r="D896" s="4" t="s">
        <v>5</v>
      </c>
      <c r="E896" s="1" t="s">
        <v>682</v>
      </c>
      <c r="G896" s="16">
        <v>3848</v>
      </c>
      <c r="H896" s="16">
        <v>3709</v>
      </c>
    </row>
    <row r="897" spans="1:8" ht="15.75" customHeight="1" x14ac:dyDescent="0.2">
      <c r="B897" s="4" t="s">
        <v>680</v>
      </c>
      <c r="C897" s="3" t="s">
        <v>2</v>
      </c>
      <c r="D897" s="4" t="s">
        <v>5</v>
      </c>
      <c r="E897" s="1" t="s">
        <v>683</v>
      </c>
      <c r="G897" s="16">
        <v>436</v>
      </c>
      <c r="H897" s="16">
        <v>412</v>
      </c>
    </row>
    <row r="898" spans="1:8" ht="15.75" customHeight="1" x14ac:dyDescent="0.2">
      <c r="B898" s="4" t="s">
        <v>680</v>
      </c>
      <c r="C898" s="3" t="s">
        <v>17</v>
      </c>
      <c r="D898" s="4" t="s">
        <v>5</v>
      </c>
      <c r="E898" s="1" t="s">
        <v>684</v>
      </c>
      <c r="G898" s="16">
        <f>SUM(G899:G903)</f>
        <v>1183</v>
      </c>
      <c r="H898" s="16">
        <f>SUM(H899:H903)</f>
        <v>1126</v>
      </c>
    </row>
    <row r="899" spans="1:8" ht="15.75" customHeight="1" x14ac:dyDescent="0.2">
      <c r="B899" s="4" t="s">
        <v>680</v>
      </c>
      <c r="C899" s="18" t="s">
        <v>19</v>
      </c>
      <c r="E899" s="18" t="s">
        <v>462</v>
      </c>
      <c r="F899" s="17" t="s">
        <v>685</v>
      </c>
      <c r="G899" s="16">
        <v>433</v>
      </c>
      <c r="H899" s="16">
        <v>456</v>
      </c>
    </row>
    <row r="900" spans="1:8" ht="15.75" customHeight="1" x14ac:dyDescent="0.2">
      <c r="B900" s="4" t="s">
        <v>680</v>
      </c>
      <c r="C900" s="18" t="s">
        <v>19</v>
      </c>
      <c r="F900" s="17" t="s">
        <v>980</v>
      </c>
      <c r="G900" s="16">
        <v>242</v>
      </c>
      <c r="H900" s="16">
        <v>204</v>
      </c>
    </row>
    <row r="901" spans="1:8" ht="15.75" customHeight="1" x14ac:dyDescent="0.2">
      <c r="B901" s="4" t="s">
        <v>680</v>
      </c>
      <c r="C901" s="18" t="s">
        <v>19</v>
      </c>
      <c r="F901" s="17" t="s">
        <v>686</v>
      </c>
      <c r="G901" s="16">
        <v>82</v>
      </c>
      <c r="H901" s="16">
        <v>54</v>
      </c>
    </row>
    <row r="902" spans="1:8" ht="15.75" customHeight="1" x14ac:dyDescent="0.2">
      <c r="B902" s="4" t="s">
        <v>680</v>
      </c>
      <c r="C902" s="18" t="s">
        <v>19</v>
      </c>
      <c r="F902" s="17" t="s">
        <v>687</v>
      </c>
      <c r="G902" s="16">
        <v>420</v>
      </c>
      <c r="H902" s="16">
        <v>412</v>
      </c>
    </row>
    <row r="903" spans="1:8" ht="15.75" customHeight="1" x14ac:dyDescent="0.2">
      <c r="B903" s="4" t="s">
        <v>680</v>
      </c>
      <c r="F903" s="17" t="s">
        <v>27</v>
      </c>
      <c r="G903" s="16">
        <v>6</v>
      </c>
      <c r="H903" s="16">
        <v>0</v>
      </c>
    </row>
    <row r="904" spans="1:8" ht="6.75" customHeight="1" x14ac:dyDescent="0.2"/>
    <row r="905" spans="1:8" s="22" customFormat="1" ht="15.75" customHeight="1" thickBot="1" x14ac:dyDescent="0.25">
      <c r="A905" s="1"/>
      <c r="B905" s="20"/>
      <c r="C905" s="21"/>
      <c r="D905" s="20"/>
      <c r="E905" s="22" t="s">
        <v>688</v>
      </c>
      <c r="G905" s="23">
        <v>6313</v>
      </c>
      <c r="H905" s="23">
        <v>6066</v>
      </c>
    </row>
    <row r="906" spans="1:8" ht="15.75" customHeight="1" thickTop="1" x14ac:dyDescent="0.2"/>
    <row r="907" spans="1:8" ht="15.75" customHeight="1" x14ac:dyDescent="0.2">
      <c r="B907" s="28" t="s">
        <v>47</v>
      </c>
      <c r="C907" s="29"/>
      <c r="D907" s="30"/>
      <c r="E907" s="31" t="s">
        <v>981</v>
      </c>
      <c r="F907" s="31"/>
    </row>
    <row r="908" spans="1:8" ht="15.75" customHeight="1" x14ac:dyDescent="0.2">
      <c r="B908" s="28"/>
      <c r="C908" s="29"/>
      <c r="D908" s="30"/>
      <c r="E908" s="31" t="s">
        <v>982</v>
      </c>
      <c r="F908" s="31"/>
    </row>
    <row r="909" spans="1:8" ht="15.75" customHeight="1" x14ac:dyDescent="0.2"/>
    <row r="910" spans="1:8" ht="15.75" customHeight="1" x14ac:dyDescent="0.2">
      <c r="B910" s="4" t="s">
        <v>689</v>
      </c>
      <c r="C910" s="3" t="s">
        <v>2</v>
      </c>
      <c r="D910" s="4" t="s">
        <v>5</v>
      </c>
      <c r="E910" s="1" t="s">
        <v>690</v>
      </c>
      <c r="G910" s="16">
        <v>366</v>
      </c>
      <c r="H910" s="16">
        <v>363</v>
      </c>
    </row>
    <row r="911" spans="1:8" ht="15.75" customHeight="1" x14ac:dyDescent="0.2">
      <c r="B911" s="4" t="s">
        <v>689</v>
      </c>
      <c r="C911" s="3" t="s">
        <v>2</v>
      </c>
      <c r="D911" s="4" t="s">
        <v>5</v>
      </c>
      <c r="E911" s="1" t="s">
        <v>691</v>
      </c>
      <c r="G911" s="16">
        <v>768</v>
      </c>
      <c r="H911" s="16">
        <v>735</v>
      </c>
    </row>
    <row r="912" spans="1:8" ht="15.75" customHeight="1" x14ac:dyDescent="0.2">
      <c r="B912" s="4" t="s">
        <v>689</v>
      </c>
      <c r="C912" s="3" t="s">
        <v>2</v>
      </c>
      <c r="D912" s="4" t="s">
        <v>5</v>
      </c>
      <c r="E912" s="1" t="s">
        <v>692</v>
      </c>
      <c r="G912" s="16">
        <v>687</v>
      </c>
      <c r="H912" s="16">
        <v>642</v>
      </c>
    </row>
    <row r="913" spans="1:8" ht="15.75" customHeight="1" x14ac:dyDescent="0.2">
      <c r="B913" s="4" t="s">
        <v>689</v>
      </c>
      <c r="C913" s="3" t="s">
        <v>2</v>
      </c>
      <c r="D913" s="4" t="s">
        <v>5</v>
      </c>
      <c r="E913" s="1" t="s">
        <v>693</v>
      </c>
      <c r="G913" s="16">
        <v>625</v>
      </c>
      <c r="H913" s="16">
        <v>597</v>
      </c>
    </row>
    <row r="914" spans="1:8" ht="15.75" customHeight="1" x14ac:dyDescent="0.2">
      <c r="B914" s="4" t="s">
        <v>689</v>
      </c>
      <c r="C914" s="3" t="s">
        <v>17</v>
      </c>
      <c r="D914" s="4" t="s">
        <v>5</v>
      </c>
      <c r="E914" s="1" t="s">
        <v>694</v>
      </c>
      <c r="G914" s="16">
        <f>SUM(G915:G918)</f>
        <v>576</v>
      </c>
      <c r="H914" s="16">
        <f>SUM(H915:H918)</f>
        <v>535</v>
      </c>
    </row>
    <row r="915" spans="1:8" ht="15.75" customHeight="1" x14ac:dyDescent="0.2">
      <c r="B915" s="4" t="s">
        <v>689</v>
      </c>
      <c r="C915" s="18" t="s">
        <v>19</v>
      </c>
      <c r="E915" s="18" t="s">
        <v>462</v>
      </c>
      <c r="F915" s="17" t="s">
        <v>695</v>
      </c>
      <c r="G915" s="16">
        <v>321</v>
      </c>
      <c r="H915" s="16">
        <v>293</v>
      </c>
    </row>
    <row r="916" spans="1:8" ht="15.75" customHeight="1" x14ac:dyDescent="0.2">
      <c r="B916" s="4" t="s">
        <v>689</v>
      </c>
      <c r="C916" s="18" t="s">
        <v>19</v>
      </c>
      <c r="F916" s="17" t="s">
        <v>696</v>
      </c>
      <c r="G916" s="16">
        <v>177</v>
      </c>
      <c r="H916" s="16">
        <v>172</v>
      </c>
    </row>
    <row r="917" spans="1:8" ht="15.75" customHeight="1" x14ac:dyDescent="0.2">
      <c r="B917" s="4" t="s">
        <v>689</v>
      </c>
      <c r="C917" s="18" t="s">
        <v>19</v>
      </c>
      <c r="F917" s="17" t="s">
        <v>697</v>
      </c>
      <c r="G917" s="16">
        <v>65</v>
      </c>
      <c r="H917" s="16">
        <v>65</v>
      </c>
    </row>
    <row r="918" spans="1:8" ht="15.75" customHeight="1" x14ac:dyDescent="0.2">
      <c r="B918" s="4" t="s">
        <v>689</v>
      </c>
      <c r="F918" s="17" t="s">
        <v>27</v>
      </c>
      <c r="G918" s="16">
        <v>13</v>
      </c>
      <c r="H918" s="16">
        <v>5</v>
      </c>
    </row>
    <row r="919" spans="1:8" ht="6.75" customHeight="1" x14ac:dyDescent="0.2"/>
    <row r="920" spans="1:8" s="22" customFormat="1" ht="15.75" customHeight="1" thickBot="1" x14ac:dyDescent="0.25">
      <c r="A920" s="1"/>
      <c r="B920" s="20"/>
      <c r="C920" s="21"/>
      <c r="D920" s="20"/>
      <c r="E920" s="22" t="s">
        <v>698</v>
      </c>
      <c r="G920" s="23">
        <v>3022</v>
      </c>
      <c r="H920" s="23">
        <v>2872</v>
      </c>
    </row>
    <row r="921" spans="1:8" ht="15.75" customHeight="1" thickTop="1" x14ac:dyDescent="0.2"/>
    <row r="922" spans="1:8" ht="15.75" customHeight="1" x14ac:dyDescent="0.2">
      <c r="B922" s="4" t="s">
        <v>699</v>
      </c>
      <c r="C922" s="3" t="s">
        <v>2</v>
      </c>
      <c r="D922" s="4" t="s">
        <v>5</v>
      </c>
      <c r="E922" s="1" t="s">
        <v>700</v>
      </c>
      <c r="G922" s="16">
        <v>375</v>
      </c>
      <c r="H922" s="16">
        <v>351</v>
      </c>
    </row>
    <row r="923" spans="1:8" ht="15.75" customHeight="1" x14ac:dyDescent="0.2">
      <c r="B923" s="4" t="s">
        <v>699</v>
      </c>
      <c r="C923" s="3" t="s">
        <v>2</v>
      </c>
      <c r="D923" s="4" t="s">
        <v>5</v>
      </c>
      <c r="E923" s="1" t="s">
        <v>701</v>
      </c>
      <c r="G923" s="16">
        <v>1157</v>
      </c>
      <c r="H923" s="16">
        <v>1137</v>
      </c>
    </row>
    <row r="924" spans="1:8" ht="15.75" customHeight="1" x14ac:dyDescent="0.2">
      <c r="B924" s="4" t="s">
        <v>699</v>
      </c>
      <c r="C924" s="3" t="s">
        <v>17</v>
      </c>
      <c r="D924" s="4" t="s">
        <v>5</v>
      </c>
      <c r="E924" s="1" t="s">
        <v>702</v>
      </c>
      <c r="G924" s="16">
        <f>SUM(G925:G944)</f>
        <v>3153</v>
      </c>
      <c r="H924" s="16">
        <f>SUM(H925:H944)</f>
        <v>2902</v>
      </c>
    </row>
    <row r="925" spans="1:8" ht="15.75" customHeight="1" x14ac:dyDescent="0.2">
      <c r="B925" s="4" t="s">
        <v>699</v>
      </c>
      <c r="C925" s="18" t="s">
        <v>19</v>
      </c>
      <c r="E925" s="17" t="s">
        <v>462</v>
      </c>
      <c r="F925" s="17" t="s">
        <v>703</v>
      </c>
      <c r="G925" s="16">
        <v>199</v>
      </c>
      <c r="H925" s="16">
        <v>196</v>
      </c>
    </row>
    <row r="926" spans="1:8" ht="15.75" customHeight="1" x14ac:dyDescent="0.2">
      <c r="B926" s="4" t="s">
        <v>699</v>
      </c>
      <c r="C926" s="18" t="s">
        <v>19</v>
      </c>
      <c r="F926" s="17" t="s">
        <v>704</v>
      </c>
      <c r="G926" s="16">
        <v>51</v>
      </c>
      <c r="H926" s="16">
        <v>49</v>
      </c>
    </row>
    <row r="927" spans="1:8" ht="15.75" customHeight="1" x14ac:dyDescent="0.2">
      <c r="B927" s="4" t="s">
        <v>699</v>
      </c>
      <c r="C927" s="18" t="s">
        <v>19</v>
      </c>
      <c r="F927" s="17" t="s">
        <v>983</v>
      </c>
      <c r="G927" s="16">
        <v>189</v>
      </c>
      <c r="H927" s="16">
        <v>198</v>
      </c>
    </row>
    <row r="928" spans="1:8" ht="15.75" customHeight="1" x14ac:dyDescent="0.2">
      <c r="B928" s="4" t="s">
        <v>699</v>
      </c>
      <c r="C928" s="18" t="s">
        <v>19</v>
      </c>
      <c r="F928" s="17" t="s">
        <v>705</v>
      </c>
      <c r="G928" s="16">
        <v>242</v>
      </c>
      <c r="H928" s="16">
        <v>237</v>
      </c>
    </row>
    <row r="929" spans="2:8" ht="15.75" customHeight="1" x14ac:dyDescent="0.2">
      <c r="B929" s="4" t="s">
        <v>699</v>
      </c>
      <c r="C929" s="18" t="s">
        <v>19</v>
      </c>
      <c r="F929" s="17" t="s">
        <v>706</v>
      </c>
      <c r="G929" s="16">
        <v>4</v>
      </c>
      <c r="H929" s="16">
        <v>4</v>
      </c>
    </row>
    <row r="930" spans="2:8" ht="15.75" customHeight="1" x14ac:dyDescent="0.2">
      <c r="B930" s="4" t="s">
        <v>699</v>
      </c>
      <c r="C930" s="18" t="s">
        <v>19</v>
      </c>
      <c r="F930" s="17" t="s">
        <v>707</v>
      </c>
      <c r="G930" s="16">
        <v>55</v>
      </c>
      <c r="H930" s="16">
        <v>58</v>
      </c>
    </row>
    <row r="931" spans="2:8" ht="15.75" customHeight="1" x14ac:dyDescent="0.2">
      <c r="B931" s="4" t="s">
        <v>699</v>
      </c>
      <c r="C931" s="18" t="s">
        <v>19</v>
      </c>
      <c r="F931" s="17" t="s">
        <v>708</v>
      </c>
      <c r="G931" s="16">
        <v>138</v>
      </c>
      <c r="H931" s="16">
        <v>114</v>
      </c>
    </row>
    <row r="932" spans="2:8" ht="15.75" customHeight="1" x14ac:dyDescent="0.2">
      <c r="B932" s="4" t="s">
        <v>699</v>
      </c>
      <c r="C932" s="18" t="s">
        <v>19</v>
      </c>
      <c r="F932" s="17" t="s">
        <v>709</v>
      </c>
      <c r="G932" s="16">
        <v>66</v>
      </c>
      <c r="H932" s="16">
        <v>91</v>
      </c>
    </row>
    <row r="933" spans="2:8" ht="15.75" customHeight="1" x14ac:dyDescent="0.2">
      <c r="B933" s="4" t="s">
        <v>699</v>
      </c>
      <c r="C933" s="18" t="s">
        <v>19</v>
      </c>
      <c r="F933" s="17" t="s">
        <v>710</v>
      </c>
      <c r="G933" s="16">
        <v>68</v>
      </c>
      <c r="H933" s="16">
        <v>59</v>
      </c>
    </row>
    <row r="934" spans="2:8" ht="15.75" customHeight="1" x14ac:dyDescent="0.2">
      <c r="B934" s="4" t="s">
        <v>699</v>
      </c>
      <c r="C934" s="18" t="s">
        <v>19</v>
      </c>
      <c r="F934" s="17" t="s">
        <v>711</v>
      </c>
      <c r="G934" s="16">
        <v>256</v>
      </c>
      <c r="H934" s="16">
        <v>247</v>
      </c>
    </row>
    <row r="935" spans="2:8" ht="15.75" customHeight="1" x14ac:dyDescent="0.2">
      <c r="B935" s="4" t="s">
        <v>699</v>
      </c>
      <c r="C935" s="18" t="s">
        <v>19</v>
      </c>
      <c r="F935" s="17" t="s">
        <v>712</v>
      </c>
      <c r="G935" s="16">
        <v>156</v>
      </c>
      <c r="H935" s="16">
        <v>136</v>
      </c>
    </row>
    <row r="936" spans="2:8" ht="15.75" customHeight="1" x14ac:dyDescent="0.2">
      <c r="B936" s="4" t="s">
        <v>699</v>
      </c>
      <c r="C936" s="18" t="s">
        <v>19</v>
      </c>
      <c r="F936" s="17" t="s">
        <v>713</v>
      </c>
      <c r="G936" s="16">
        <v>119</v>
      </c>
      <c r="H936" s="16">
        <v>124</v>
      </c>
    </row>
    <row r="937" spans="2:8" ht="15.75" customHeight="1" x14ac:dyDescent="0.2">
      <c r="B937" s="4" t="s">
        <v>699</v>
      </c>
      <c r="C937" s="18" t="s">
        <v>19</v>
      </c>
      <c r="F937" s="17" t="s">
        <v>714</v>
      </c>
      <c r="G937" s="16">
        <v>109</v>
      </c>
      <c r="H937" s="16">
        <v>88</v>
      </c>
    </row>
    <row r="938" spans="2:8" ht="15.75" customHeight="1" x14ac:dyDescent="0.2">
      <c r="B938" s="4" t="s">
        <v>699</v>
      </c>
      <c r="C938" s="18" t="s">
        <v>19</v>
      </c>
      <c r="F938" s="17" t="s">
        <v>715</v>
      </c>
      <c r="G938" s="16">
        <v>30</v>
      </c>
      <c r="H938" s="16">
        <v>27</v>
      </c>
    </row>
    <row r="939" spans="2:8" ht="15.75" customHeight="1" x14ac:dyDescent="0.2">
      <c r="B939" s="4" t="s">
        <v>699</v>
      </c>
      <c r="C939" s="18" t="s">
        <v>19</v>
      </c>
      <c r="F939" s="17" t="s">
        <v>716</v>
      </c>
      <c r="G939" s="16">
        <v>75</v>
      </c>
      <c r="H939" s="16">
        <v>61</v>
      </c>
    </row>
    <row r="940" spans="2:8" ht="15.75" customHeight="1" x14ac:dyDescent="0.2">
      <c r="B940" s="4" t="s">
        <v>699</v>
      </c>
      <c r="C940" s="18" t="s">
        <v>19</v>
      </c>
      <c r="F940" s="17" t="s">
        <v>717</v>
      </c>
      <c r="G940" s="16">
        <v>116</v>
      </c>
      <c r="H940" s="16">
        <v>87</v>
      </c>
    </row>
    <row r="941" spans="2:8" ht="15.75" customHeight="1" x14ac:dyDescent="0.2">
      <c r="B941" s="4" t="s">
        <v>699</v>
      </c>
      <c r="C941" s="18" t="s">
        <v>19</v>
      </c>
      <c r="F941" s="17" t="s">
        <v>718</v>
      </c>
      <c r="G941" s="16">
        <v>162</v>
      </c>
      <c r="H941" s="16">
        <v>131</v>
      </c>
    </row>
    <row r="942" spans="2:8" ht="15.75" customHeight="1" x14ac:dyDescent="0.2">
      <c r="B942" s="4" t="s">
        <v>699</v>
      </c>
      <c r="C942" s="18" t="s">
        <v>19</v>
      </c>
      <c r="F942" s="17" t="s">
        <v>719</v>
      </c>
      <c r="G942" s="16">
        <v>191</v>
      </c>
      <c r="H942" s="16">
        <v>147</v>
      </c>
    </row>
    <row r="943" spans="2:8" ht="15.75" customHeight="1" x14ac:dyDescent="0.2">
      <c r="B943" s="4" t="s">
        <v>699</v>
      </c>
      <c r="C943" s="18" t="s">
        <v>19</v>
      </c>
      <c r="F943" s="17" t="s">
        <v>984</v>
      </c>
      <c r="G943" s="16">
        <v>880</v>
      </c>
      <c r="H943" s="16">
        <v>819</v>
      </c>
    </row>
    <row r="944" spans="2:8" ht="15.75" customHeight="1" x14ac:dyDescent="0.2">
      <c r="B944" s="4" t="s">
        <v>699</v>
      </c>
      <c r="F944" s="17" t="s">
        <v>27</v>
      </c>
      <c r="G944" s="16">
        <v>47</v>
      </c>
      <c r="H944" s="16">
        <v>29</v>
      </c>
    </row>
    <row r="945" spans="1:8" ht="6.75" customHeight="1" x14ac:dyDescent="0.2">
      <c r="F945" s="17"/>
    </row>
    <row r="946" spans="1:8" s="22" customFormat="1" ht="15.75" customHeight="1" thickBot="1" x14ac:dyDescent="0.25">
      <c r="A946" s="1"/>
      <c r="B946" s="20"/>
      <c r="C946" s="21"/>
      <c r="D946" s="20"/>
      <c r="E946" s="22" t="s">
        <v>720</v>
      </c>
      <c r="G946" s="23">
        <v>4685</v>
      </c>
      <c r="H946" s="23">
        <v>4390</v>
      </c>
    </row>
    <row r="947" spans="1:8" ht="15.75" customHeight="1" thickTop="1" x14ac:dyDescent="0.2"/>
    <row r="948" spans="1:8" ht="15.75" customHeight="1" x14ac:dyDescent="0.2">
      <c r="B948" s="28" t="s">
        <v>47</v>
      </c>
      <c r="C948" s="29"/>
      <c r="D948" s="1"/>
      <c r="E948" s="31" t="s">
        <v>985</v>
      </c>
      <c r="F948" s="31"/>
    </row>
    <row r="949" spans="1:8" ht="15.75" customHeight="1" x14ac:dyDescent="0.2">
      <c r="B949" s="28"/>
      <c r="C949" s="29"/>
      <c r="D949" s="1"/>
      <c r="E949" s="31" t="s">
        <v>986</v>
      </c>
      <c r="F949" s="31"/>
    </row>
    <row r="950" spans="1:8" ht="15.75" customHeight="1" x14ac:dyDescent="0.2"/>
    <row r="951" spans="1:8" ht="15.75" customHeight="1" x14ac:dyDescent="0.2">
      <c r="B951" s="4" t="s">
        <v>721</v>
      </c>
      <c r="C951" s="3" t="s">
        <v>2</v>
      </c>
      <c r="D951" s="4" t="s">
        <v>5</v>
      </c>
      <c r="E951" s="1" t="s">
        <v>722</v>
      </c>
      <c r="G951" s="16">
        <v>280</v>
      </c>
      <c r="H951" s="16">
        <v>267</v>
      </c>
    </row>
    <row r="952" spans="1:8" ht="15.75" customHeight="1" x14ac:dyDescent="0.2">
      <c r="B952" s="4" t="s">
        <v>721</v>
      </c>
      <c r="C952" s="3" t="s">
        <v>2</v>
      </c>
      <c r="D952" s="4" t="s">
        <v>5</v>
      </c>
      <c r="E952" s="1" t="s">
        <v>723</v>
      </c>
      <c r="G952" s="16">
        <v>3103</v>
      </c>
      <c r="H952" s="16">
        <v>2954</v>
      </c>
    </row>
    <row r="953" spans="1:8" ht="15.75" customHeight="1" x14ac:dyDescent="0.2">
      <c r="B953" s="4" t="s">
        <v>721</v>
      </c>
      <c r="C953" s="3" t="s">
        <v>17</v>
      </c>
      <c r="D953" s="4" t="s">
        <v>5</v>
      </c>
      <c r="E953" s="1" t="s">
        <v>724</v>
      </c>
      <c r="G953" s="16">
        <f>SUM(G954:G957)</f>
        <v>182</v>
      </c>
      <c r="H953" s="16">
        <f>SUM(H954:H957)</f>
        <v>145</v>
      </c>
    </row>
    <row r="954" spans="1:8" ht="15.75" customHeight="1" x14ac:dyDescent="0.2">
      <c r="B954" s="4" t="s">
        <v>721</v>
      </c>
      <c r="C954" s="18" t="s">
        <v>19</v>
      </c>
      <c r="E954" s="17" t="s">
        <v>462</v>
      </c>
      <c r="F954" s="17" t="s">
        <v>725</v>
      </c>
      <c r="G954" s="16">
        <v>14</v>
      </c>
      <c r="H954" s="16">
        <v>9</v>
      </c>
    </row>
    <row r="955" spans="1:8" ht="15.75" customHeight="1" x14ac:dyDescent="0.2">
      <c r="B955" s="4" t="s">
        <v>721</v>
      </c>
      <c r="C955" s="18" t="s">
        <v>19</v>
      </c>
      <c r="F955" s="17" t="s">
        <v>726</v>
      </c>
      <c r="G955" s="16">
        <v>29</v>
      </c>
      <c r="H955" s="16">
        <v>25</v>
      </c>
    </row>
    <row r="956" spans="1:8" ht="15.75" customHeight="1" x14ac:dyDescent="0.2">
      <c r="B956" s="4" t="s">
        <v>721</v>
      </c>
      <c r="C956" s="18" t="s">
        <v>19</v>
      </c>
      <c r="F956" s="17" t="s">
        <v>727</v>
      </c>
      <c r="G956" s="16">
        <v>76</v>
      </c>
      <c r="H956" s="16">
        <v>67</v>
      </c>
    </row>
    <row r="957" spans="1:8" ht="15.75" customHeight="1" x14ac:dyDescent="0.2">
      <c r="B957" s="4" t="s">
        <v>721</v>
      </c>
      <c r="C957" s="18"/>
      <c r="F957" s="17" t="s">
        <v>27</v>
      </c>
      <c r="G957" s="16">
        <v>63</v>
      </c>
      <c r="H957" s="16">
        <v>44</v>
      </c>
    </row>
    <row r="958" spans="1:8" ht="6.75" customHeight="1" x14ac:dyDescent="0.2"/>
    <row r="959" spans="1:8" s="22" customFormat="1" ht="15.75" customHeight="1" thickBot="1" x14ac:dyDescent="0.25">
      <c r="A959" s="1"/>
      <c r="B959" s="20"/>
      <c r="C959" s="21"/>
      <c r="D959" s="20"/>
      <c r="E959" s="22" t="s">
        <v>728</v>
      </c>
      <c r="G959" s="23">
        <v>3565</v>
      </c>
      <c r="H959" s="23">
        <v>3366</v>
      </c>
    </row>
    <row r="960" spans="1:8" ht="15.75" customHeight="1" thickTop="1" x14ac:dyDescent="0.2"/>
    <row r="961" spans="2:8" ht="15.75" customHeight="1" x14ac:dyDescent="0.2">
      <c r="B961" s="4" t="s">
        <v>729</v>
      </c>
      <c r="C961" s="3" t="s">
        <v>2</v>
      </c>
      <c r="D961" s="4" t="s">
        <v>5</v>
      </c>
      <c r="E961" s="1" t="s">
        <v>730</v>
      </c>
      <c r="G961" s="16">
        <v>942</v>
      </c>
      <c r="H961" s="16">
        <v>913</v>
      </c>
    </row>
    <row r="962" spans="2:8" ht="15.75" customHeight="1" x14ac:dyDescent="0.2">
      <c r="B962" s="4" t="s">
        <v>729</v>
      </c>
      <c r="C962" s="3" t="s">
        <v>17</v>
      </c>
      <c r="D962" s="4" t="s">
        <v>5</v>
      </c>
      <c r="E962" s="1" t="s">
        <v>731</v>
      </c>
      <c r="G962" s="16">
        <f>SUM(G963:G978)</f>
        <v>4323</v>
      </c>
      <c r="H962" s="16">
        <f>SUM(H963:H978)</f>
        <v>3919</v>
      </c>
    </row>
    <row r="963" spans="2:8" ht="15.75" customHeight="1" x14ac:dyDescent="0.2">
      <c r="B963" s="4" t="s">
        <v>729</v>
      </c>
      <c r="C963" s="18" t="s">
        <v>19</v>
      </c>
      <c r="E963" s="17" t="s">
        <v>462</v>
      </c>
      <c r="F963" s="17" t="s">
        <v>732</v>
      </c>
      <c r="G963" s="16">
        <v>325</v>
      </c>
      <c r="H963" s="16">
        <v>294</v>
      </c>
    </row>
    <row r="964" spans="2:8" ht="15.75" customHeight="1" x14ac:dyDescent="0.2">
      <c r="B964" s="4" t="s">
        <v>729</v>
      </c>
      <c r="C964" s="18" t="s">
        <v>19</v>
      </c>
      <c r="F964" s="17" t="s">
        <v>733</v>
      </c>
      <c r="G964" s="16">
        <v>454</v>
      </c>
      <c r="H964" s="16">
        <v>409</v>
      </c>
    </row>
    <row r="965" spans="2:8" ht="15.75" customHeight="1" x14ac:dyDescent="0.2">
      <c r="B965" s="4" t="s">
        <v>729</v>
      </c>
      <c r="C965" s="18" t="s">
        <v>19</v>
      </c>
      <c r="F965" s="17" t="s">
        <v>734</v>
      </c>
      <c r="G965" s="16">
        <v>263</v>
      </c>
      <c r="H965" s="16">
        <v>203</v>
      </c>
    </row>
    <row r="966" spans="2:8" ht="15.75" customHeight="1" x14ac:dyDescent="0.2">
      <c r="B966" s="4" t="s">
        <v>729</v>
      </c>
      <c r="C966" s="18" t="s">
        <v>19</v>
      </c>
      <c r="F966" s="17" t="s">
        <v>735</v>
      </c>
      <c r="G966" s="16">
        <v>385</v>
      </c>
      <c r="H966" s="16">
        <v>354</v>
      </c>
    </row>
    <row r="967" spans="2:8" ht="15.75" customHeight="1" x14ac:dyDescent="0.2">
      <c r="B967" s="4" t="s">
        <v>729</v>
      </c>
      <c r="C967" s="18" t="s">
        <v>19</v>
      </c>
      <c r="F967" s="17" t="s">
        <v>736</v>
      </c>
      <c r="G967" s="16">
        <v>330</v>
      </c>
      <c r="H967" s="16">
        <v>334</v>
      </c>
    </row>
    <row r="968" spans="2:8" ht="15.75" customHeight="1" x14ac:dyDescent="0.2">
      <c r="B968" s="4" t="s">
        <v>729</v>
      </c>
      <c r="C968" s="18" t="s">
        <v>19</v>
      </c>
      <c r="F968" s="17" t="s">
        <v>737</v>
      </c>
      <c r="G968" s="16">
        <v>129</v>
      </c>
      <c r="H968" s="16">
        <v>126</v>
      </c>
    </row>
    <row r="969" spans="2:8" ht="15.75" customHeight="1" x14ac:dyDescent="0.2">
      <c r="B969" s="4" t="s">
        <v>729</v>
      </c>
      <c r="C969" s="18" t="s">
        <v>19</v>
      </c>
      <c r="F969" s="17" t="s">
        <v>738</v>
      </c>
      <c r="G969" s="16">
        <v>441</v>
      </c>
      <c r="H969" s="16">
        <v>370</v>
      </c>
    </row>
    <row r="970" spans="2:8" ht="15.75" customHeight="1" x14ac:dyDescent="0.2">
      <c r="B970" s="4" t="s">
        <v>729</v>
      </c>
      <c r="C970" s="18" t="s">
        <v>19</v>
      </c>
      <c r="F970" s="17" t="s">
        <v>739</v>
      </c>
      <c r="G970" s="16">
        <v>206</v>
      </c>
      <c r="H970" s="16">
        <v>144</v>
      </c>
    </row>
    <row r="971" spans="2:8" ht="15.75" customHeight="1" x14ac:dyDescent="0.2">
      <c r="B971" s="4" t="s">
        <v>729</v>
      </c>
      <c r="C971" s="18" t="s">
        <v>19</v>
      </c>
      <c r="F971" s="17" t="s">
        <v>740</v>
      </c>
      <c r="G971" s="16">
        <v>189</v>
      </c>
      <c r="H971" s="16">
        <v>209</v>
      </c>
    </row>
    <row r="972" spans="2:8" ht="15.75" customHeight="1" x14ac:dyDescent="0.2">
      <c r="B972" s="4" t="s">
        <v>729</v>
      </c>
      <c r="C972" s="18" t="s">
        <v>19</v>
      </c>
      <c r="F972" s="17" t="s">
        <v>741</v>
      </c>
      <c r="G972" s="16">
        <v>339</v>
      </c>
      <c r="H972" s="16">
        <v>317</v>
      </c>
    </row>
    <row r="973" spans="2:8" ht="15.75" customHeight="1" x14ac:dyDescent="0.2">
      <c r="B973" s="4" t="s">
        <v>729</v>
      </c>
      <c r="C973" s="18" t="s">
        <v>19</v>
      </c>
      <c r="F973" s="17" t="s">
        <v>742</v>
      </c>
      <c r="G973" s="16">
        <v>122</v>
      </c>
      <c r="H973" s="16">
        <v>98</v>
      </c>
    </row>
    <row r="974" spans="2:8" ht="15.75" customHeight="1" x14ac:dyDescent="0.2">
      <c r="B974" s="4" t="s">
        <v>729</v>
      </c>
      <c r="C974" s="18" t="s">
        <v>19</v>
      </c>
      <c r="F974" s="17" t="s">
        <v>743</v>
      </c>
      <c r="G974" s="16">
        <v>125</v>
      </c>
      <c r="H974" s="16">
        <v>110</v>
      </c>
    </row>
    <row r="975" spans="2:8" ht="15.75" customHeight="1" x14ac:dyDescent="0.2">
      <c r="B975" s="4" t="s">
        <v>729</v>
      </c>
      <c r="C975" s="18" t="s">
        <v>19</v>
      </c>
      <c r="F975" s="17" t="s">
        <v>744</v>
      </c>
      <c r="G975" s="16">
        <v>426</v>
      </c>
      <c r="H975" s="16">
        <v>421</v>
      </c>
    </row>
    <row r="976" spans="2:8" ht="15.75" customHeight="1" x14ac:dyDescent="0.2">
      <c r="B976" s="4" t="s">
        <v>729</v>
      </c>
      <c r="C976" s="18" t="s">
        <v>19</v>
      </c>
      <c r="F976" s="17" t="s">
        <v>745</v>
      </c>
      <c r="G976" s="16">
        <v>282</v>
      </c>
      <c r="H976" s="16">
        <v>249</v>
      </c>
    </row>
    <row r="977" spans="1:8" ht="15.75" customHeight="1" x14ac:dyDescent="0.2">
      <c r="B977" s="4" t="s">
        <v>729</v>
      </c>
      <c r="C977" s="18" t="s">
        <v>19</v>
      </c>
      <c r="F977" s="17" t="s">
        <v>746</v>
      </c>
      <c r="G977" s="16">
        <v>263</v>
      </c>
      <c r="H977" s="16">
        <v>203</v>
      </c>
    </row>
    <row r="978" spans="1:8" ht="15.75" customHeight="1" x14ac:dyDescent="0.2">
      <c r="B978" s="4" t="s">
        <v>729</v>
      </c>
      <c r="F978" s="17" t="s">
        <v>27</v>
      </c>
      <c r="G978" s="16">
        <v>44</v>
      </c>
      <c r="H978" s="16">
        <v>78</v>
      </c>
    </row>
    <row r="979" spans="1:8" ht="6.75" customHeight="1" x14ac:dyDescent="0.2"/>
    <row r="980" spans="1:8" s="22" customFormat="1" ht="15.75" customHeight="1" thickBot="1" x14ac:dyDescent="0.25">
      <c r="A980" s="1"/>
      <c r="B980" s="20"/>
      <c r="C980" s="21"/>
      <c r="D980" s="20"/>
      <c r="E980" s="22" t="s">
        <v>747</v>
      </c>
      <c r="G980" s="23">
        <v>5265</v>
      </c>
      <c r="H980" s="23">
        <v>4832</v>
      </c>
    </row>
    <row r="981" spans="1:8" ht="15.75" customHeight="1" thickTop="1" x14ac:dyDescent="0.2"/>
    <row r="982" spans="1:8" ht="15.75" customHeight="1" x14ac:dyDescent="0.2">
      <c r="B982" s="4" t="s">
        <v>748</v>
      </c>
      <c r="C982" s="3" t="s">
        <v>2</v>
      </c>
      <c r="D982" s="4" t="s">
        <v>5</v>
      </c>
      <c r="E982" s="1" t="s">
        <v>749</v>
      </c>
      <c r="G982" s="16">
        <v>675</v>
      </c>
      <c r="H982" s="16">
        <v>653</v>
      </c>
    </row>
    <row r="983" spans="1:8" ht="15.75" customHeight="1" x14ac:dyDescent="0.2">
      <c r="B983" s="4" t="s">
        <v>748</v>
      </c>
      <c r="C983" s="3" t="s">
        <v>2</v>
      </c>
      <c r="D983" s="4" t="s">
        <v>5</v>
      </c>
      <c r="E983" s="1" t="s">
        <v>750</v>
      </c>
      <c r="G983" s="16">
        <v>1528</v>
      </c>
      <c r="H983" s="16">
        <v>1386</v>
      </c>
    </row>
    <row r="984" spans="1:8" ht="15.75" customHeight="1" x14ac:dyDescent="0.2">
      <c r="B984" s="4" t="s">
        <v>748</v>
      </c>
      <c r="C984" s="3" t="s">
        <v>17</v>
      </c>
      <c r="D984" s="4" t="s">
        <v>5</v>
      </c>
      <c r="E984" s="1" t="s">
        <v>751</v>
      </c>
      <c r="G984" s="16">
        <f>SUM(G985:G986)</f>
        <v>245</v>
      </c>
      <c r="H984" s="16">
        <f>SUM(H985:H986)</f>
        <v>228</v>
      </c>
    </row>
    <row r="985" spans="1:8" ht="15.75" customHeight="1" x14ac:dyDescent="0.2">
      <c r="B985" s="4" t="s">
        <v>748</v>
      </c>
      <c r="C985" s="18" t="s">
        <v>19</v>
      </c>
      <c r="E985" s="17" t="s">
        <v>462</v>
      </c>
      <c r="F985" s="17" t="s">
        <v>752</v>
      </c>
      <c r="G985" s="16">
        <v>244</v>
      </c>
      <c r="H985" s="16">
        <v>222</v>
      </c>
    </row>
    <row r="986" spans="1:8" ht="15.75" customHeight="1" x14ac:dyDescent="0.2">
      <c r="B986" s="4" t="s">
        <v>748</v>
      </c>
      <c r="F986" s="17" t="s">
        <v>27</v>
      </c>
      <c r="G986" s="16">
        <v>1</v>
      </c>
      <c r="H986" s="16">
        <v>6</v>
      </c>
    </row>
    <row r="987" spans="1:8" ht="6.75" customHeight="1" x14ac:dyDescent="0.2"/>
    <row r="988" spans="1:8" s="22" customFormat="1" ht="15.75" customHeight="1" thickBot="1" x14ac:dyDescent="0.25">
      <c r="A988" s="1"/>
      <c r="B988" s="20"/>
      <c r="C988" s="21"/>
      <c r="D988" s="20"/>
      <c r="E988" s="22" t="s">
        <v>753</v>
      </c>
      <c r="G988" s="23">
        <v>2448</v>
      </c>
      <c r="H988" s="23">
        <v>2267</v>
      </c>
    </row>
    <row r="989" spans="1:8" ht="15.75" customHeight="1" thickTop="1" x14ac:dyDescent="0.2"/>
    <row r="990" spans="1:8" ht="15.75" customHeight="1" x14ac:dyDescent="0.2">
      <c r="B990" s="4" t="s">
        <v>754</v>
      </c>
      <c r="C990" s="3" t="s">
        <v>2</v>
      </c>
      <c r="D990" s="4" t="s">
        <v>5</v>
      </c>
      <c r="E990" s="1" t="s">
        <v>755</v>
      </c>
      <c r="G990" s="16">
        <v>524</v>
      </c>
      <c r="H990" s="16">
        <v>460</v>
      </c>
    </row>
    <row r="991" spans="1:8" ht="15.75" customHeight="1" x14ac:dyDescent="0.2">
      <c r="B991" s="4" t="s">
        <v>754</v>
      </c>
      <c r="C991" s="3" t="s">
        <v>2</v>
      </c>
      <c r="D991" s="4" t="s">
        <v>5</v>
      </c>
      <c r="E991" s="1" t="s">
        <v>756</v>
      </c>
      <c r="G991" s="16">
        <v>1030</v>
      </c>
      <c r="H991" s="16">
        <v>982</v>
      </c>
    </row>
    <row r="992" spans="1:8" s="32" customFormat="1" ht="15.75" customHeight="1" x14ac:dyDescent="0.2">
      <c r="B992" s="33" t="s">
        <v>754</v>
      </c>
      <c r="C992" s="34" t="s">
        <v>2</v>
      </c>
      <c r="D992" s="33" t="s">
        <v>5</v>
      </c>
      <c r="E992" s="32" t="s">
        <v>757</v>
      </c>
      <c r="G992" s="35">
        <v>1164</v>
      </c>
      <c r="H992" s="35">
        <v>1028</v>
      </c>
    </row>
    <row r="993" spans="1:8" ht="15.75" customHeight="1" x14ac:dyDescent="0.2">
      <c r="A993" s="32"/>
      <c r="B993" s="4" t="s">
        <v>754</v>
      </c>
      <c r="C993" s="3" t="s">
        <v>2</v>
      </c>
      <c r="D993" s="4" t="s">
        <v>5</v>
      </c>
      <c r="E993" s="1" t="s">
        <v>758</v>
      </c>
      <c r="G993" s="16">
        <v>590</v>
      </c>
      <c r="H993" s="16">
        <v>533</v>
      </c>
    </row>
    <row r="994" spans="1:8" ht="15.75" customHeight="1" x14ac:dyDescent="0.2">
      <c r="B994" s="4" t="s">
        <v>754</v>
      </c>
      <c r="C994" s="3" t="s">
        <v>2</v>
      </c>
      <c r="D994" s="4" t="s">
        <v>5</v>
      </c>
      <c r="E994" s="1" t="s">
        <v>759</v>
      </c>
      <c r="G994" s="16">
        <v>379</v>
      </c>
      <c r="H994" s="16">
        <v>339</v>
      </c>
    </row>
    <row r="995" spans="1:8" ht="15.75" customHeight="1" x14ac:dyDescent="0.2">
      <c r="B995" s="4" t="s">
        <v>754</v>
      </c>
      <c r="C995" s="3" t="s">
        <v>17</v>
      </c>
      <c r="D995" s="4" t="s">
        <v>5</v>
      </c>
      <c r="E995" s="1" t="s">
        <v>760</v>
      </c>
      <c r="G995" s="16">
        <f>SUM(G996:G1000)</f>
        <v>752</v>
      </c>
      <c r="H995" s="16">
        <f>SUM(H996:H1000)</f>
        <v>691</v>
      </c>
    </row>
    <row r="996" spans="1:8" ht="15.75" customHeight="1" x14ac:dyDescent="0.2">
      <c r="B996" s="4" t="s">
        <v>754</v>
      </c>
      <c r="C996" s="18" t="s">
        <v>19</v>
      </c>
      <c r="E996" s="17" t="s">
        <v>462</v>
      </c>
      <c r="F996" s="17" t="s">
        <v>761</v>
      </c>
      <c r="G996" s="16">
        <v>169</v>
      </c>
      <c r="H996" s="16">
        <v>152</v>
      </c>
    </row>
    <row r="997" spans="1:8" ht="15.75" customHeight="1" x14ac:dyDescent="0.2">
      <c r="B997" s="4" t="s">
        <v>754</v>
      </c>
      <c r="C997" s="18" t="s">
        <v>19</v>
      </c>
      <c r="F997" s="17" t="s">
        <v>762</v>
      </c>
      <c r="G997" s="16">
        <v>33</v>
      </c>
      <c r="H997" s="16">
        <v>19</v>
      </c>
    </row>
    <row r="998" spans="1:8" ht="15.75" customHeight="1" x14ac:dyDescent="0.2">
      <c r="B998" s="4" t="s">
        <v>754</v>
      </c>
      <c r="C998" s="18" t="s">
        <v>19</v>
      </c>
      <c r="F998" s="17" t="s">
        <v>763</v>
      </c>
      <c r="G998" s="16">
        <v>263</v>
      </c>
      <c r="H998" s="16">
        <v>254</v>
      </c>
    </row>
    <row r="999" spans="1:8" ht="15.75" customHeight="1" x14ac:dyDescent="0.2">
      <c r="B999" s="4" t="s">
        <v>754</v>
      </c>
      <c r="C999" s="18" t="s">
        <v>19</v>
      </c>
      <c r="F999" s="17" t="s">
        <v>764</v>
      </c>
      <c r="G999" s="16">
        <v>280</v>
      </c>
      <c r="H999" s="16">
        <v>266</v>
      </c>
    </row>
    <row r="1000" spans="1:8" ht="15.75" customHeight="1" x14ac:dyDescent="0.2">
      <c r="B1000" s="4" t="s">
        <v>754</v>
      </c>
      <c r="F1000" s="17" t="s">
        <v>27</v>
      </c>
      <c r="G1000" s="16">
        <v>7</v>
      </c>
      <c r="H1000" s="16">
        <v>0</v>
      </c>
    </row>
    <row r="1001" spans="1:8" ht="6.75" customHeight="1" x14ac:dyDescent="0.2"/>
    <row r="1002" spans="1:8" s="22" customFormat="1" ht="15.75" customHeight="1" thickBot="1" x14ac:dyDescent="0.25">
      <c r="A1002" s="1"/>
      <c r="B1002" s="20"/>
      <c r="C1002" s="21"/>
      <c r="D1002" s="20"/>
      <c r="E1002" s="22" t="s">
        <v>765</v>
      </c>
      <c r="G1002" s="23">
        <v>4439</v>
      </c>
      <c r="H1002" s="23">
        <v>4033</v>
      </c>
    </row>
    <row r="1003" spans="1:8" ht="15.75" customHeight="1" thickTop="1" x14ac:dyDescent="0.2"/>
    <row r="1004" spans="1:8" ht="15.75" customHeight="1" x14ac:dyDescent="0.2">
      <c r="B1004" s="4" t="s">
        <v>766</v>
      </c>
      <c r="C1004" s="3" t="s">
        <v>2</v>
      </c>
      <c r="D1004" s="4" t="s">
        <v>5</v>
      </c>
      <c r="E1004" s="1" t="s">
        <v>767</v>
      </c>
      <c r="G1004" s="16">
        <v>456</v>
      </c>
      <c r="H1004" s="16">
        <v>432</v>
      </c>
    </row>
    <row r="1005" spans="1:8" ht="15.75" customHeight="1" x14ac:dyDescent="0.2">
      <c r="B1005" s="4" t="s">
        <v>766</v>
      </c>
      <c r="C1005" s="3" t="s">
        <v>2</v>
      </c>
      <c r="D1005" s="4" t="s">
        <v>5</v>
      </c>
      <c r="E1005" s="1" t="s">
        <v>768</v>
      </c>
      <c r="G1005" s="16">
        <v>622</v>
      </c>
      <c r="H1005" s="16">
        <v>640</v>
      </c>
    </row>
    <row r="1006" spans="1:8" ht="15.75" customHeight="1" x14ac:dyDescent="0.2">
      <c r="B1006" s="4" t="s">
        <v>766</v>
      </c>
      <c r="C1006" s="3" t="s">
        <v>2</v>
      </c>
      <c r="D1006" s="4" t="s">
        <v>5</v>
      </c>
      <c r="E1006" s="1" t="s">
        <v>769</v>
      </c>
      <c r="G1006" s="16">
        <v>243</v>
      </c>
      <c r="H1006" s="16">
        <v>226</v>
      </c>
    </row>
    <row r="1007" spans="1:8" ht="15.75" customHeight="1" x14ac:dyDescent="0.2">
      <c r="B1007" s="4" t="s">
        <v>766</v>
      </c>
      <c r="C1007" s="3" t="s">
        <v>2</v>
      </c>
      <c r="D1007" s="4" t="s">
        <v>5</v>
      </c>
      <c r="E1007" s="1" t="s">
        <v>770</v>
      </c>
      <c r="G1007" s="16">
        <v>17</v>
      </c>
      <c r="H1007" s="16">
        <v>13</v>
      </c>
    </row>
    <row r="1008" spans="1:8" ht="15.75" customHeight="1" x14ac:dyDescent="0.2">
      <c r="B1008" s="4" t="s">
        <v>766</v>
      </c>
      <c r="C1008" s="3" t="s">
        <v>17</v>
      </c>
      <c r="D1008" s="4" t="s">
        <v>5</v>
      </c>
      <c r="E1008" s="1" t="s">
        <v>771</v>
      </c>
      <c r="G1008" s="16">
        <f>SUM(G1009:G1013)</f>
        <v>621</v>
      </c>
      <c r="H1008" s="16">
        <f>SUM(H1009:H1013)</f>
        <v>558</v>
      </c>
    </row>
    <row r="1009" spans="1:8" ht="15.75" customHeight="1" x14ac:dyDescent="0.2">
      <c r="B1009" s="4" t="s">
        <v>766</v>
      </c>
      <c r="C1009" s="18" t="s">
        <v>19</v>
      </c>
      <c r="E1009" s="17" t="s">
        <v>462</v>
      </c>
      <c r="F1009" s="17" t="s">
        <v>772</v>
      </c>
      <c r="G1009" s="16">
        <v>23</v>
      </c>
      <c r="H1009" s="16">
        <v>13</v>
      </c>
    </row>
    <row r="1010" spans="1:8" ht="15.75" customHeight="1" x14ac:dyDescent="0.2">
      <c r="B1010" s="4" t="s">
        <v>766</v>
      </c>
      <c r="C1010" s="18" t="s">
        <v>19</v>
      </c>
      <c r="F1010" s="17" t="s">
        <v>773</v>
      </c>
      <c r="G1010" s="16">
        <v>300</v>
      </c>
      <c r="H1010" s="16">
        <v>273</v>
      </c>
    </row>
    <row r="1011" spans="1:8" ht="15.75" customHeight="1" x14ac:dyDescent="0.2">
      <c r="B1011" s="4" t="s">
        <v>766</v>
      </c>
      <c r="C1011" s="18" t="s">
        <v>19</v>
      </c>
      <c r="F1011" s="17" t="s">
        <v>987</v>
      </c>
      <c r="G1011" s="16">
        <v>237</v>
      </c>
      <c r="H1011" s="16">
        <v>222</v>
      </c>
    </row>
    <row r="1012" spans="1:8" ht="15.75" customHeight="1" x14ac:dyDescent="0.2">
      <c r="B1012" s="4" t="s">
        <v>766</v>
      </c>
      <c r="C1012" s="18" t="s">
        <v>19</v>
      </c>
      <c r="F1012" s="17" t="s">
        <v>774</v>
      </c>
      <c r="G1012" s="16">
        <v>54</v>
      </c>
      <c r="H1012" s="16">
        <v>35</v>
      </c>
    </row>
    <row r="1013" spans="1:8" ht="15.75" customHeight="1" x14ac:dyDescent="0.2">
      <c r="B1013" s="4" t="s">
        <v>766</v>
      </c>
      <c r="F1013" s="17" t="s">
        <v>27</v>
      </c>
      <c r="G1013" s="16">
        <v>7</v>
      </c>
      <c r="H1013" s="16">
        <v>15</v>
      </c>
    </row>
    <row r="1014" spans="1:8" ht="6.75" customHeight="1" x14ac:dyDescent="0.2"/>
    <row r="1015" spans="1:8" s="22" customFormat="1" ht="15.75" customHeight="1" thickBot="1" x14ac:dyDescent="0.25">
      <c r="A1015" s="1"/>
      <c r="B1015" s="20"/>
      <c r="C1015" s="21"/>
      <c r="D1015" s="20"/>
      <c r="E1015" s="22" t="s">
        <v>775</v>
      </c>
      <c r="G1015" s="23">
        <v>1959</v>
      </c>
      <c r="H1015" s="23">
        <v>1869</v>
      </c>
    </row>
    <row r="1016" spans="1:8" ht="15.75" customHeight="1" thickTop="1" x14ac:dyDescent="0.2"/>
    <row r="1017" spans="1:8" ht="15.75" customHeight="1" x14ac:dyDescent="0.2">
      <c r="B1017" s="4" t="s">
        <v>776</v>
      </c>
      <c r="C1017" s="3" t="s">
        <v>2</v>
      </c>
      <c r="D1017" s="4" t="s">
        <v>5</v>
      </c>
      <c r="E1017" s="1" t="s">
        <v>777</v>
      </c>
      <c r="G1017" s="16">
        <v>869</v>
      </c>
      <c r="H1017" s="16">
        <v>845</v>
      </c>
    </row>
    <row r="1018" spans="1:8" ht="15.75" customHeight="1" x14ac:dyDescent="0.2">
      <c r="B1018" s="4" t="s">
        <v>776</v>
      </c>
      <c r="C1018" s="3" t="s">
        <v>17</v>
      </c>
      <c r="D1018" s="4" t="s">
        <v>5</v>
      </c>
      <c r="E1018" s="1" t="s">
        <v>778</v>
      </c>
      <c r="G1018" s="16">
        <f>SUM(G1019:G1025)</f>
        <v>607</v>
      </c>
      <c r="H1018" s="16">
        <f>SUM(H1019:H1025)</f>
        <v>528</v>
      </c>
    </row>
    <row r="1019" spans="1:8" ht="15.75" customHeight="1" x14ac:dyDescent="0.2">
      <c r="B1019" s="4" t="s">
        <v>776</v>
      </c>
      <c r="C1019" s="18" t="s">
        <v>19</v>
      </c>
      <c r="E1019" s="17" t="s">
        <v>462</v>
      </c>
      <c r="F1019" s="17" t="s">
        <v>779</v>
      </c>
      <c r="G1019" s="16">
        <v>188</v>
      </c>
      <c r="H1019" s="16">
        <v>165</v>
      </c>
    </row>
    <row r="1020" spans="1:8" ht="15.75" customHeight="1" x14ac:dyDescent="0.2">
      <c r="B1020" s="4" t="s">
        <v>776</v>
      </c>
      <c r="C1020" s="18" t="s">
        <v>19</v>
      </c>
      <c r="F1020" s="17" t="s">
        <v>780</v>
      </c>
      <c r="G1020" s="16">
        <v>82</v>
      </c>
      <c r="H1020" s="16">
        <v>56</v>
      </c>
    </row>
    <row r="1021" spans="1:8" ht="15.75" customHeight="1" x14ac:dyDescent="0.2">
      <c r="B1021" s="4" t="s">
        <v>776</v>
      </c>
      <c r="C1021" s="18" t="s">
        <v>19</v>
      </c>
      <c r="F1021" s="17" t="s">
        <v>781</v>
      </c>
      <c r="G1021" s="16">
        <v>72</v>
      </c>
      <c r="H1021" s="16">
        <v>64</v>
      </c>
    </row>
    <row r="1022" spans="1:8" ht="15.75" customHeight="1" x14ac:dyDescent="0.2">
      <c r="B1022" s="4" t="s">
        <v>776</v>
      </c>
      <c r="C1022" s="18" t="s">
        <v>19</v>
      </c>
      <c r="F1022" s="17" t="s">
        <v>782</v>
      </c>
      <c r="G1022" s="16">
        <v>27</v>
      </c>
      <c r="H1022" s="16">
        <v>32</v>
      </c>
    </row>
    <row r="1023" spans="1:8" ht="15.75" customHeight="1" x14ac:dyDescent="0.2">
      <c r="B1023" s="4" t="s">
        <v>776</v>
      </c>
      <c r="C1023" s="18" t="s">
        <v>19</v>
      </c>
      <c r="F1023" s="17" t="s">
        <v>783</v>
      </c>
      <c r="G1023" s="16">
        <v>159</v>
      </c>
      <c r="H1023" s="16">
        <v>141</v>
      </c>
    </row>
    <row r="1024" spans="1:8" ht="15.75" customHeight="1" x14ac:dyDescent="0.2">
      <c r="B1024" s="4" t="s">
        <v>776</v>
      </c>
      <c r="C1024" s="18" t="s">
        <v>19</v>
      </c>
      <c r="F1024" s="17" t="s">
        <v>784</v>
      </c>
      <c r="G1024" s="16">
        <v>70</v>
      </c>
      <c r="H1024" s="16">
        <v>56</v>
      </c>
    </row>
    <row r="1025" spans="1:8" ht="15.75" customHeight="1" x14ac:dyDescent="0.2">
      <c r="B1025" s="4" t="s">
        <v>776</v>
      </c>
      <c r="F1025" s="17" t="s">
        <v>27</v>
      </c>
      <c r="G1025" s="16">
        <v>9</v>
      </c>
      <c r="H1025" s="16">
        <v>14</v>
      </c>
    </row>
    <row r="1026" spans="1:8" ht="6.75" customHeight="1" x14ac:dyDescent="0.2"/>
    <row r="1027" spans="1:8" s="22" customFormat="1" ht="15.75" customHeight="1" thickBot="1" x14ac:dyDescent="0.25">
      <c r="A1027" s="1"/>
      <c r="B1027" s="20"/>
      <c r="C1027" s="21"/>
      <c r="D1027" s="20"/>
      <c r="E1027" s="22" t="s">
        <v>785</v>
      </c>
      <c r="G1027" s="23">
        <v>1476</v>
      </c>
      <c r="H1027" s="23">
        <v>1373</v>
      </c>
    </row>
    <row r="1028" spans="1:8" ht="15.75" customHeight="1" thickTop="1" x14ac:dyDescent="0.2"/>
    <row r="1029" spans="1:8" ht="15.75" customHeight="1" x14ac:dyDescent="0.2">
      <c r="B1029" s="28" t="s">
        <v>47</v>
      </c>
      <c r="C1029" s="29"/>
      <c r="D1029" s="30"/>
      <c r="E1029" s="31" t="s">
        <v>988</v>
      </c>
      <c r="F1029" s="31"/>
    </row>
    <row r="1030" spans="1:8" ht="15.75" customHeight="1" x14ac:dyDescent="0.2"/>
    <row r="1031" spans="1:8" ht="15.75" customHeight="1" x14ac:dyDescent="0.2">
      <c r="E1031" s="12" t="s">
        <v>786</v>
      </c>
      <c r="F1031" s="12"/>
      <c r="G1031" s="15">
        <f>+G1044+G1078+G1098+G1111+G1125+G1136</f>
        <v>25022</v>
      </c>
      <c r="H1031" s="15">
        <f>+H1044+H1078+H1098+H1111+H1125+H1136</f>
        <v>22855</v>
      </c>
    </row>
    <row r="1032" spans="1:8" ht="15.75" customHeight="1" x14ac:dyDescent="0.2"/>
    <row r="1033" spans="1:8" ht="15.75" customHeight="1" x14ac:dyDescent="0.2">
      <c r="B1033" s="4" t="s">
        <v>787</v>
      </c>
      <c r="C1033" s="3" t="s">
        <v>2</v>
      </c>
      <c r="D1033" s="4" t="s">
        <v>5</v>
      </c>
      <c r="E1033" s="1" t="s">
        <v>788</v>
      </c>
      <c r="G1033" s="16">
        <v>365</v>
      </c>
      <c r="H1033" s="16">
        <v>321</v>
      </c>
    </row>
    <row r="1034" spans="1:8" ht="15.75" customHeight="1" x14ac:dyDescent="0.2">
      <c r="B1034" s="4" t="s">
        <v>787</v>
      </c>
      <c r="C1034" s="3" t="s">
        <v>2</v>
      </c>
      <c r="D1034" s="4" t="s">
        <v>5</v>
      </c>
      <c r="E1034" s="1" t="s">
        <v>789</v>
      </c>
      <c r="G1034" s="16">
        <v>927</v>
      </c>
      <c r="H1034" s="16">
        <v>850</v>
      </c>
    </row>
    <row r="1035" spans="1:8" ht="15.75" customHeight="1" x14ac:dyDescent="0.2">
      <c r="B1035" s="4" t="s">
        <v>787</v>
      </c>
      <c r="C1035" s="3" t="s">
        <v>2</v>
      </c>
      <c r="D1035" s="4" t="s">
        <v>5</v>
      </c>
      <c r="E1035" s="1" t="s">
        <v>790</v>
      </c>
      <c r="G1035" s="16">
        <v>1138</v>
      </c>
      <c r="H1035" s="16">
        <v>1066</v>
      </c>
    </row>
    <row r="1036" spans="1:8" ht="15.75" customHeight="1" x14ac:dyDescent="0.2">
      <c r="B1036" s="4" t="s">
        <v>787</v>
      </c>
      <c r="C1036" s="3" t="s">
        <v>2</v>
      </c>
      <c r="D1036" s="4" t="s">
        <v>5</v>
      </c>
      <c r="E1036" s="1" t="s">
        <v>791</v>
      </c>
      <c r="G1036" s="16">
        <v>49</v>
      </c>
      <c r="H1036" s="16">
        <v>53</v>
      </c>
    </row>
    <row r="1037" spans="1:8" ht="15.75" customHeight="1" x14ac:dyDescent="0.2">
      <c r="B1037" s="4" t="s">
        <v>787</v>
      </c>
      <c r="C1037" s="3" t="s">
        <v>2</v>
      </c>
      <c r="D1037" s="4" t="s">
        <v>5</v>
      </c>
      <c r="E1037" s="1" t="s">
        <v>792</v>
      </c>
      <c r="G1037" s="16">
        <v>763</v>
      </c>
      <c r="H1037" s="16">
        <v>688</v>
      </c>
    </row>
    <row r="1038" spans="1:8" ht="15.75" customHeight="1" x14ac:dyDescent="0.2">
      <c r="B1038" s="4" t="s">
        <v>787</v>
      </c>
      <c r="C1038" s="3" t="s">
        <v>2</v>
      </c>
      <c r="D1038" s="4" t="s">
        <v>5</v>
      </c>
      <c r="E1038" s="1" t="s">
        <v>793</v>
      </c>
      <c r="G1038" s="16">
        <v>405</v>
      </c>
      <c r="H1038" s="16">
        <v>400</v>
      </c>
    </row>
    <row r="1039" spans="1:8" ht="15.75" customHeight="1" x14ac:dyDescent="0.2">
      <c r="B1039" s="4" t="s">
        <v>787</v>
      </c>
      <c r="C1039" s="3" t="s">
        <v>17</v>
      </c>
      <c r="D1039" s="4" t="s">
        <v>5</v>
      </c>
      <c r="E1039" s="1" t="s">
        <v>794</v>
      </c>
      <c r="G1039" s="16">
        <f>SUM(G1040:G1042)</f>
        <v>37</v>
      </c>
      <c r="H1039" s="16">
        <f>SUM(H1040:H1042)</f>
        <v>51</v>
      </c>
    </row>
    <row r="1040" spans="1:8" ht="15.75" customHeight="1" x14ac:dyDescent="0.2">
      <c r="B1040" s="4" t="s">
        <v>787</v>
      </c>
      <c r="C1040" s="18" t="s">
        <v>19</v>
      </c>
      <c r="E1040" s="17" t="s">
        <v>462</v>
      </c>
      <c r="F1040" s="17" t="s">
        <v>795</v>
      </c>
      <c r="G1040" s="16">
        <v>2</v>
      </c>
      <c r="H1040" s="16">
        <v>15</v>
      </c>
    </row>
    <row r="1041" spans="1:8" ht="15.75" customHeight="1" x14ac:dyDescent="0.2">
      <c r="B1041" s="4" t="s">
        <v>787</v>
      </c>
      <c r="C1041" s="18" t="s">
        <v>19</v>
      </c>
      <c r="F1041" s="17" t="s">
        <v>796</v>
      </c>
      <c r="G1041" s="16">
        <v>35</v>
      </c>
      <c r="H1041" s="16">
        <v>33</v>
      </c>
    </row>
    <row r="1042" spans="1:8" ht="15.75" customHeight="1" x14ac:dyDescent="0.2">
      <c r="B1042" s="4" t="s">
        <v>787</v>
      </c>
      <c r="F1042" s="17" t="s">
        <v>27</v>
      </c>
      <c r="G1042" s="16">
        <v>0</v>
      </c>
      <c r="H1042" s="16">
        <v>3</v>
      </c>
    </row>
    <row r="1043" spans="1:8" ht="6.75" customHeight="1" x14ac:dyDescent="0.2"/>
    <row r="1044" spans="1:8" s="22" customFormat="1" ht="15.75" customHeight="1" thickBot="1" x14ac:dyDescent="0.25">
      <c r="A1044" s="1"/>
      <c r="B1044" s="20"/>
      <c r="C1044" s="21"/>
      <c r="D1044" s="20"/>
      <c r="E1044" s="22" t="s">
        <v>797</v>
      </c>
      <c r="G1044" s="23">
        <v>3684</v>
      </c>
      <c r="H1044" s="23">
        <v>3429</v>
      </c>
    </row>
    <row r="1045" spans="1:8" ht="15.75" customHeight="1" thickTop="1" x14ac:dyDescent="0.2"/>
    <row r="1046" spans="1:8" ht="15.75" customHeight="1" x14ac:dyDescent="0.2">
      <c r="B1046" s="4" t="s">
        <v>798</v>
      </c>
      <c r="C1046" s="3" t="s">
        <v>2</v>
      </c>
      <c r="D1046" s="4" t="s">
        <v>5</v>
      </c>
      <c r="E1046" s="1" t="s">
        <v>799</v>
      </c>
      <c r="G1046" s="16">
        <v>380</v>
      </c>
      <c r="H1046" s="16">
        <v>350</v>
      </c>
    </row>
    <row r="1047" spans="1:8" ht="15.75" customHeight="1" x14ac:dyDescent="0.2">
      <c r="B1047" s="4" t="s">
        <v>798</v>
      </c>
      <c r="C1047" s="3" t="s">
        <v>2</v>
      </c>
      <c r="D1047" s="4" t="s">
        <v>5</v>
      </c>
      <c r="E1047" s="1" t="s">
        <v>800</v>
      </c>
      <c r="G1047" s="16">
        <v>349</v>
      </c>
      <c r="H1047" s="16">
        <v>333</v>
      </c>
    </row>
    <row r="1048" spans="1:8" ht="15.75" customHeight="1" x14ac:dyDescent="0.2">
      <c r="B1048" s="4" t="s">
        <v>798</v>
      </c>
      <c r="C1048" s="3" t="s">
        <v>2</v>
      </c>
      <c r="D1048" s="4" t="s">
        <v>5</v>
      </c>
      <c r="E1048" s="1" t="s">
        <v>801</v>
      </c>
      <c r="G1048" s="16">
        <v>372</v>
      </c>
      <c r="H1048" s="16">
        <v>354</v>
      </c>
    </row>
    <row r="1049" spans="1:8" ht="15.75" customHeight="1" x14ac:dyDescent="0.2">
      <c r="B1049" s="4" t="s">
        <v>798</v>
      </c>
      <c r="C1049" s="3" t="s">
        <v>17</v>
      </c>
      <c r="D1049" s="4" t="s">
        <v>5</v>
      </c>
      <c r="E1049" s="1" t="s">
        <v>802</v>
      </c>
      <c r="G1049" s="16">
        <f>SUM(G1050:G1076)</f>
        <v>4106</v>
      </c>
      <c r="H1049" s="16">
        <f>SUM(H1050:H1076)</f>
        <v>3713</v>
      </c>
    </row>
    <row r="1050" spans="1:8" ht="15.75" customHeight="1" x14ac:dyDescent="0.2">
      <c r="B1050" s="4" t="s">
        <v>798</v>
      </c>
      <c r="C1050" s="18" t="s">
        <v>19</v>
      </c>
      <c r="E1050" s="17" t="s">
        <v>462</v>
      </c>
      <c r="F1050" s="17" t="s">
        <v>803</v>
      </c>
      <c r="G1050" s="16">
        <v>180</v>
      </c>
      <c r="H1050" s="16">
        <v>163</v>
      </c>
    </row>
    <row r="1051" spans="1:8" ht="15.75" customHeight="1" x14ac:dyDescent="0.2">
      <c r="B1051" s="4" t="s">
        <v>798</v>
      </c>
      <c r="C1051" s="18" t="s">
        <v>19</v>
      </c>
      <c r="F1051" s="17" t="s">
        <v>804</v>
      </c>
      <c r="G1051" s="16">
        <v>212</v>
      </c>
      <c r="H1051" s="16">
        <v>154</v>
      </c>
    </row>
    <row r="1052" spans="1:8" ht="15.75" customHeight="1" x14ac:dyDescent="0.2">
      <c r="B1052" s="4" t="s">
        <v>798</v>
      </c>
      <c r="C1052" s="18" t="s">
        <v>19</v>
      </c>
      <c r="F1052" s="17" t="s">
        <v>805</v>
      </c>
      <c r="G1052" s="16">
        <v>29</v>
      </c>
      <c r="H1052" s="16">
        <v>12</v>
      </c>
    </row>
    <row r="1053" spans="1:8" ht="15.75" customHeight="1" x14ac:dyDescent="0.2">
      <c r="B1053" s="4" t="s">
        <v>798</v>
      </c>
      <c r="C1053" s="18" t="s">
        <v>19</v>
      </c>
      <c r="F1053" s="17" t="s">
        <v>806</v>
      </c>
      <c r="G1053" s="16">
        <v>197</v>
      </c>
      <c r="H1053" s="16">
        <v>204</v>
      </c>
    </row>
    <row r="1054" spans="1:8" ht="15.75" customHeight="1" x14ac:dyDescent="0.2">
      <c r="B1054" s="4" t="s">
        <v>798</v>
      </c>
      <c r="C1054" s="18" t="s">
        <v>19</v>
      </c>
      <c r="F1054" s="17" t="s">
        <v>807</v>
      </c>
      <c r="G1054" s="16">
        <v>91</v>
      </c>
      <c r="H1054" s="16">
        <v>82</v>
      </c>
    </row>
    <row r="1055" spans="1:8" ht="15.75" customHeight="1" x14ac:dyDescent="0.2">
      <c r="B1055" s="4" t="s">
        <v>798</v>
      </c>
      <c r="C1055" s="18" t="s">
        <v>19</v>
      </c>
      <c r="F1055" s="17" t="s">
        <v>808</v>
      </c>
      <c r="G1055" s="16">
        <v>199</v>
      </c>
      <c r="H1055" s="16">
        <v>171</v>
      </c>
    </row>
    <row r="1056" spans="1:8" ht="15.75" customHeight="1" x14ac:dyDescent="0.2">
      <c r="B1056" s="4" t="s">
        <v>798</v>
      </c>
      <c r="C1056" s="18" t="s">
        <v>19</v>
      </c>
      <c r="F1056" s="17" t="s">
        <v>809</v>
      </c>
      <c r="G1056" s="16">
        <v>176</v>
      </c>
      <c r="H1056" s="16">
        <v>176</v>
      </c>
    </row>
    <row r="1057" spans="2:8" ht="15.75" customHeight="1" x14ac:dyDescent="0.2">
      <c r="B1057" s="4" t="s">
        <v>798</v>
      </c>
      <c r="C1057" s="18" t="s">
        <v>19</v>
      </c>
      <c r="F1057" s="17" t="s">
        <v>810</v>
      </c>
      <c r="G1057" s="16">
        <v>197</v>
      </c>
      <c r="H1057" s="16">
        <v>187</v>
      </c>
    </row>
    <row r="1058" spans="2:8" ht="15.75" customHeight="1" x14ac:dyDescent="0.2">
      <c r="B1058" s="4" t="s">
        <v>798</v>
      </c>
      <c r="C1058" s="18" t="s">
        <v>19</v>
      </c>
      <c r="F1058" s="17" t="s">
        <v>811</v>
      </c>
      <c r="G1058" s="16">
        <v>43</v>
      </c>
      <c r="H1058" s="16">
        <v>41</v>
      </c>
    </row>
    <row r="1059" spans="2:8" ht="15.75" customHeight="1" x14ac:dyDescent="0.2">
      <c r="B1059" s="4" t="s">
        <v>798</v>
      </c>
      <c r="C1059" s="18" t="s">
        <v>19</v>
      </c>
      <c r="F1059" s="17" t="s">
        <v>812</v>
      </c>
      <c r="G1059" s="16">
        <v>121</v>
      </c>
      <c r="H1059" s="16">
        <v>110</v>
      </c>
    </row>
    <row r="1060" spans="2:8" ht="15.75" customHeight="1" x14ac:dyDescent="0.2">
      <c r="B1060" s="4" t="s">
        <v>798</v>
      </c>
      <c r="C1060" s="18" t="s">
        <v>19</v>
      </c>
      <c r="F1060" s="17" t="s">
        <v>813</v>
      </c>
      <c r="G1060" s="16">
        <v>290</v>
      </c>
      <c r="H1060" s="16">
        <v>288</v>
      </c>
    </row>
    <row r="1061" spans="2:8" ht="15.75" customHeight="1" x14ac:dyDescent="0.2">
      <c r="B1061" s="4" t="s">
        <v>798</v>
      </c>
      <c r="C1061" s="18" t="s">
        <v>19</v>
      </c>
      <c r="F1061" s="17" t="s">
        <v>814</v>
      </c>
      <c r="G1061" s="16">
        <v>311</v>
      </c>
      <c r="H1061" s="16">
        <v>282</v>
      </c>
    </row>
    <row r="1062" spans="2:8" ht="15.75" customHeight="1" x14ac:dyDescent="0.2">
      <c r="B1062" s="4" t="s">
        <v>798</v>
      </c>
      <c r="C1062" s="18" t="s">
        <v>19</v>
      </c>
      <c r="F1062" s="17" t="s">
        <v>815</v>
      </c>
      <c r="G1062" s="16">
        <v>209</v>
      </c>
      <c r="H1062" s="16">
        <v>216</v>
      </c>
    </row>
    <row r="1063" spans="2:8" ht="15.75" customHeight="1" x14ac:dyDescent="0.2">
      <c r="B1063" s="4" t="s">
        <v>798</v>
      </c>
      <c r="C1063" s="18" t="s">
        <v>19</v>
      </c>
      <c r="F1063" s="17" t="s">
        <v>816</v>
      </c>
      <c r="G1063" s="16">
        <v>22</v>
      </c>
      <c r="H1063" s="16">
        <v>15</v>
      </c>
    </row>
    <row r="1064" spans="2:8" ht="15.75" customHeight="1" x14ac:dyDescent="0.2">
      <c r="B1064" s="4" t="s">
        <v>798</v>
      </c>
      <c r="C1064" s="18" t="s">
        <v>19</v>
      </c>
      <c r="F1064" s="17" t="s">
        <v>817</v>
      </c>
      <c r="G1064" s="16">
        <v>88</v>
      </c>
      <c r="H1064" s="16">
        <v>85</v>
      </c>
    </row>
    <row r="1065" spans="2:8" ht="15.75" customHeight="1" x14ac:dyDescent="0.2">
      <c r="B1065" s="4" t="s">
        <v>798</v>
      </c>
      <c r="C1065" s="18" t="s">
        <v>19</v>
      </c>
      <c r="F1065" s="17" t="s">
        <v>818</v>
      </c>
      <c r="G1065" s="16">
        <v>119</v>
      </c>
      <c r="H1065" s="16">
        <v>116</v>
      </c>
    </row>
    <row r="1066" spans="2:8" ht="15.75" customHeight="1" x14ac:dyDescent="0.2">
      <c r="B1066" s="4" t="s">
        <v>798</v>
      </c>
      <c r="C1066" s="18" t="s">
        <v>19</v>
      </c>
      <c r="F1066" s="17" t="s">
        <v>819</v>
      </c>
      <c r="G1066" s="16">
        <v>86</v>
      </c>
      <c r="H1066" s="16">
        <v>84</v>
      </c>
    </row>
    <row r="1067" spans="2:8" ht="15.75" customHeight="1" x14ac:dyDescent="0.2">
      <c r="B1067" s="4" t="s">
        <v>798</v>
      </c>
      <c r="C1067" s="18" t="s">
        <v>19</v>
      </c>
      <c r="F1067" s="17" t="s">
        <v>820</v>
      </c>
      <c r="G1067" s="16">
        <v>125</v>
      </c>
      <c r="H1067" s="16">
        <v>109</v>
      </c>
    </row>
    <row r="1068" spans="2:8" ht="15.75" customHeight="1" x14ac:dyDescent="0.2">
      <c r="B1068" s="4" t="s">
        <v>798</v>
      </c>
      <c r="C1068" s="18" t="s">
        <v>19</v>
      </c>
      <c r="F1068" s="17" t="s">
        <v>821</v>
      </c>
      <c r="G1068" s="16">
        <v>212</v>
      </c>
      <c r="H1068" s="16">
        <v>185</v>
      </c>
    </row>
    <row r="1069" spans="2:8" ht="15.75" customHeight="1" x14ac:dyDescent="0.2">
      <c r="B1069" s="4" t="s">
        <v>798</v>
      </c>
      <c r="C1069" s="18" t="s">
        <v>19</v>
      </c>
      <c r="F1069" s="17" t="s">
        <v>822</v>
      </c>
      <c r="G1069" s="16">
        <v>89</v>
      </c>
      <c r="H1069" s="16">
        <v>75</v>
      </c>
    </row>
    <row r="1070" spans="2:8" ht="15.75" customHeight="1" x14ac:dyDescent="0.2">
      <c r="B1070" s="4" t="s">
        <v>798</v>
      </c>
      <c r="C1070" s="18" t="s">
        <v>19</v>
      </c>
      <c r="F1070" s="17" t="s">
        <v>823</v>
      </c>
      <c r="G1070" s="16">
        <v>115</v>
      </c>
      <c r="H1070" s="16">
        <v>115</v>
      </c>
    </row>
    <row r="1071" spans="2:8" ht="15.75" customHeight="1" x14ac:dyDescent="0.2">
      <c r="B1071" s="4" t="s">
        <v>798</v>
      </c>
      <c r="C1071" s="18" t="s">
        <v>19</v>
      </c>
      <c r="F1071" s="17" t="s">
        <v>824</v>
      </c>
      <c r="G1071" s="16">
        <v>275</v>
      </c>
      <c r="H1071" s="16">
        <v>256</v>
      </c>
    </row>
    <row r="1072" spans="2:8" ht="15.75" customHeight="1" x14ac:dyDescent="0.2">
      <c r="B1072" s="4" t="s">
        <v>798</v>
      </c>
      <c r="C1072" s="18" t="s">
        <v>19</v>
      </c>
      <c r="F1072" s="17" t="s">
        <v>825</v>
      </c>
      <c r="G1072" s="16">
        <v>348</v>
      </c>
      <c r="H1072" s="16">
        <v>268</v>
      </c>
    </row>
    <row r="1073" spans="1:8" ht="15.75" customHeight="1" x14ac:dyDescent="0.2">
      <c r="B1073" s="4" t="s">
        <v>798</v>
      </c>
      <c r="C1073" s="18" t="s">
        <v>19</v>
      </c>
      <c r="F1073" s="17" t="s">
        <v>826</v>
      </c>
      <c r="G1073" s="16">
        <v>36</v>
      </c>
      <c r="H1073" s="16">
        <v>33</v>
      </c>
    </row>
    <row r="1074" spans="1:8" ht="15.75" customHeight="1" x14ac:dyDescent="0.2">
      <c r="B1074" s="4" t="s">
        <v>798</v>
      </c>
      <c r="C1074" s="18" t="s">
        <v>19</v>
      </c>
      <c r="F1074" s="17" t="s">
        <v>827</v>
      </c>
      <c r="G1074" s="16">
        <v>208</v>
      </c>
      <c r="H1074" s="16">
        <v>186</v>
      </c>
    </row>
    <row r="1075" spans="1:8" ht="15.75" customHeight="1" x14ac:dyDescent="0.2">
      <c r="B1075" s="4" t="s">
        <v>798</v>
      </c>
      <c r="C1075" s="18" t="s">
        <v>19</v>
      </c>
      <c r="F1075" s="17" t="s">
        <v>828</v>
      </c>
      <c r="G1075" s="16">
        <v>101</v>
      </c>
      <c r="H1075" s="16">
        <v>88</v>
      </c>
    </row>
    <row r="1076" spans="1:8" ht="15.75" customHeight="1" x14ac:dyDescent="0.2">
      <c r="B1076" s="4" t="s">
        <v>798</v>
      </c>
      <c r="F1076" s="17" t="s">
        <v>27</v>
      </c>
      <c r="G1076" s="16">
        <v>27</v>
      </c>
      <c r="H1076" s="16">
        <v>12</v>
      </c>
    </row>
    <row r="1077" spans="1:8" ht="6.75" customHeight="1" x14ac:dyDescent="0.2"/>
    <row r="1078" spans="1:8" s="22" customFormat="1" ht="15.75" customHeight="1" thickBot="1" x14ac:dyDescent="0.25">
      <c r="A1078" s="1"/>
      <c r="B1078" s="20"/>
      <c r="C1078" s="21"/>
      <c r="D1078" s="20"/>
      <c r="E1078" s="22" t="s">
        <v>829</v>
      </c>
      <c r="G1078" s="23">
        <v>5207</v>
      </c>
      <c r="H1078" s="23">
        <v>4750</v>
      </c>
    </row>
    <row r="1079" spans="1:8" ht="15.75" customHeight="1" thickTop="1" x14ac:dyDescent="0.2"/>
    <row r="1080" spans="1:8" ht="15.75" customHeight="1" x14ac:dyDescent="0.2">
      <c r="B1080" s="4" t="s">
        <v>830</v>
      </c>
      <c r="C1080" s="3" t="s">
        <v>2</v>
      </c>
      <c r="D1080" s="4" t="s">
        <v>5</v>
      </c>
      <c r="E1080" s="1" t="s">
        <v>831</v>
      </c>
      <c r="G1080" s="16">
        <v>359</v>
      </c>
      <c r="H1080" s="16">
        <v>260</v>
      </c>
    </row>
    <row r="1081" spans="1:8" ht="15.75" customHeight="1" x14ac:dyDescent="0.2">
      <c r="B1081" s="4" t="s">
        <v>830</v>
      </c>
      <c r="C1081" s="3" t="s">
        <v>2</v>
      </c>
      <c r="D1081" s="4" t="s">
        <v>5</v>
      </c>
      <c r="E1081" s="1" t="s">
        <v>832</v>
      </c>
      <c r="G1081" s="16">
        <v>373</v>
      </c>
      <c r="H1081" s="16">
        <v>315</v>
      </c>
    </row>
    <row r="1082" spans="1:8" ht="15.75" customHeight="1" x14ac:dyDescent="0.2">
      <c r="B1082" s="4" t="s">
        <v>830</v>
      </c>
      <c r="C1082" s="3" t="s">
        <v>2</v>
      </c>
      <c r="D1082" s="4" t="s">
        <v>5</v>
      </c>
      <c r="E1082" s="1" t="s">
        <v>833</v>
      </c>
      <c r="G1082" s="16">
        <v>389</v>
      </c>
      <c r="H1082" s="16">
        <v>366</v>
      </c>
    </row>
    <row r="1083" spans="1:8" ht="15.75" customHeight="1" x14ac:dyDescent="0.2">
      <c r="B1083" s="4" t="s">
        <v>830</v>
      </c>
      <c r="C1083" s="3" t="s">
        <v>2</v>
      </c>
      <c r="D1083" s="4" t="s">
        <v>5</v>
      </c>
      <c r="E1083" s="1" t="s">
        <v>834</v>
      </c>
      <c r="G1083" s="16">
        <v>3164</v>
      </c>
      <c r="H1083" s="16">
        <v>2996</v>
      </c>
    </row>
    <row r="1084" spans="1:8" ht="15.75" customHeight="1" x14ac:dyDescent="0.2">
      <c r="B1084" s="4" t="s">
        <v>830</v>
      </c>
      <c r="C1084" s="3" t="s">
        <v>2</v>
      </c>
      <c r="D1084" s="4" t="s">
        <v>5</v>
      </c>
      <c r="E1084" s="1" t="s">
        <v>835</v>
      </c>
      <c r="G1084" s="16">
        <v>1020</v>
      </c>
      <c r="H1084" s="16">
        <v>929</v>
      </c>
    </row>
    <row r="1085" spans="1:8" ht="15.75" customHeight="1" x14ac:dyDescent="0.2">
      <c r="B1085" s="4" t="s">
        <v>830</v>
      </c>
      <c r="C1085" s="3" t="s">
        <v>17</v>
      </c>
      <c r="D1085" s="4" t="s">
        <v>5</v>
      </c>
      <c r="E1085" s="1" t="s">
        <v>836</v>
      </c>
      <c r="G1085" s="16">
        <f>SUM(G1086:G1096)</f>
        <v>1373</v>
      </c>
      <c r="H1085" s="16">
        <f>SUM(H1086:H1096)</f>
        <v>1160</v>
      </c>
    </row>
    <row r="1086" spans="1:8" ht="15.75" customHeight="1" x14ac:dyDescent="0.2">
      <c r="B1086" s="4" t="s">
        <v>830</v>
      </c>
      <c r="C1086" s="18" t="s">
        <v>19</v>
      </c>
      <c r="E1086" s="17" t="s">
        <v>462</v>
      </c>
      <c r="F1086" s="17" t="s">
        <v>837</v>
      </c>
      <c r="G1086" s="16">
        <v>138</v>
      </c>
      <c r="H1086" s="16">
        <v>130</v>
      </c>
    </row>
    <row r="1087" spans="1:8" ht="15.75" customHeight="1" x14ac:dyDescent="0.2">
      <c r="B1087" s="4" t="s">
        <v>830</v>
      </c>
      <c r="C1087" s="18" t="s">
        <v>19</v>
      </c>
      <c r="F1087" s="17" t="s">
        <v>838</v>
      </c>
      <c r="G1087" s="16">
        <v>72</v>
      </c>
      <c r="H1087" s="16">
        <v>61</v>
      </c>
    </row>
    <row r="1088" spans="1:8" ht="15.75" customHeight="1" x14ac:dyDescent="0.2">
      <c r="B1088" s="4" t="s">
        <v>830</v>
      </c>
      <c r="C1088" s="18" t="s">
        <v>19</v>
      </c>
      <c r="F1088" s="17" t="s">
        <v>839</v>
      </c>
      <c r="G1088" s="16">
        <v>61</v>
      </c>
      <c r="H1088" s="16">
        <v>46</v>
      </c>
    </row>
    <row r="1089" spans="1:8" ht="15.75" customHeight="1" x14ac:dyDescent="0.2">
      <c r="B1089" s="4" t="s">
        <v>830</v>
      </c>
      <c r="C1089" s="18" t="s">
        <v>19</v>
      </c>
      <c r="F1089" s="17" t="s">
        <v>840</v>
      </c>
      <c r="G1089" s="16">
        <v>66</v>
      </c>
      <c r="H1089" s="16">
        <v>81</v>
      </c>
    </row>
    <row r="1090" spans="1:8" ht="15.75" customHeight="1" x14ac:dyDescent="0.2">
      <c r="B1090" s="4" t="s">
        <v>830</v>
      </c>
      <c r="C1090" s="18" t="s">
        <v>19</v>
      </c>
      <c r="F1090" s="17" t="s">
        <v>841</v>
      </c>
      <c r="G1090" s="16">
        <v>180</v>
      </c>
      <c r="H1090" s="16">
        <v>156</v>
      </c>
    </row>
    <row r="1091" spans="1:8" ht="15.75" customHeight="1" x14ac:dyDescent="0.2">
      <c r="B1091" s="4" t="s">
        <v>830</v>
      </c>
      <c r="C1091" s="18" t="s">
        <v>19</v>
      </c>
      <c r="F1091" s="17" t="s">
        <v>989</v>
      </c>
      <c r="G1091" s="16">
        <v>218</v>
      </c>
      <c r="H1091" s="16">
        <v>156</v>
      </c>
    </row>
    <row r="1092" spans="1:8" ht="15.75" customHeight="1" x14ac:dyDescent="0.2">
      <c r="B1092" s="4" t="s">
        <v>830</v>
      </c>
      <c r="C1092" s="18" t="s">
        <v>19</v>
      </c>
      <c r="F1092" s="17" t="s">
        <v>842</v>
      </c>
      <c r="G1092" s="16">
        <v>236</v>
      </c>
      <c r="H1092" s="16">
        <v>215</v>
      </c>
    </row>
    <row r="1093" spans="1:8" ht="15.75" customHeight="1" x14ac:dyDescent="0.2">
      <c r="B1093" s="4" t="s">
        <v>830</v>
      </c>
      <c r="C1093" s="18" t="s">
        <v>19</v>
      </c>
      <c r="F1093" s="17" t="s">
        <v>843</v>
      </c>
      <c r="G1093" s="16">
        <v>100</v>
      </c>
      <c r="H1093" s="16">
        <v>88</v>
      </c>
    </row>
    <row r="1094" spans="1:8" ht="15.75" customHeight="1" x14ac:dyDescent="0.2">
      <c r="B1094" s="4" t="s">
        <v>830</v>
      </c>
      <c r="C1094" s="18" t="s">
        <v>19</v>
      </c>
      <c r="F1094" s="17" t="s">
        <v>844</v>
      </c>
      <c r="G1094" s="16">
        <v>0</v>
      </c>
      <c r="H1094" s="16">
        <v>120</v>
      </c>
    </row>
    <row r="1095" spans="1:8" ht="15.75" customHeight="1" x14ac:dyDescent="0.2">
      <c r="B1095" s="4" t="s">
        <v>830</v>
      </c>
      <c r="C1095" s="18" t="s">
        <v>19</v>
      </c>
      <c r="F1095" s="17" t="s">
        <v>990</v>
      </c>
      <c r="G1095" s="16">
        <v>48</v>
      </c>
      <c r="H1095" s="16">
        <v>42</v>
      </c>
    </row>
    <row r="1096" spans="1:8" ht="15.75" customHeight="1" x14ac:dyDescent="0.2">
      <c r="B1096" s="4" t="s">
        <v>830</v>
      </c>
      <c r="F1096" s="17" t="s">
        <v>27</v>
      </c>
      <c r="G1096" s="16">
        <v>254</v>
      </c>
      <c r="H1096" s="16">
        <v>65</v>
      </c>
    </row>
    <row r="1097" spans="1:8" ht="6.75" customHeight="1" x14ac:dyDescent="0.2"/>
    <row r="1098" spans="1:8" s="22" customFormat="1" ht="15.75" customHeight="1" thickBot="1" x14ac:dyDescent="0.25">
      <c r="A1098" s="1"/>
      <c r="B1098" s="20"/>
      <c r="C1098" s="21"/>
      <c r="D1098" s="20"/>
      <c r="E1098" s="22" t="s">
        <v>845</v>
      </c>
      <c r="G1098" s="23">
        <v>6678</v>
      </c>
      <c r="H1098" s="23">
        <v>6026</v>
      </c>
    </row>
    <row r="1099" spans="1:8" ht="15.75" customHeight="1" thickTop="1" x14ac:dyDescent="0.2"/>
    <row r="1100" spans="1:8" ht="15.75" customHeight="1" x14ac:dyDescent="0.2">
      <c r="B1100" s="4" t="s">
        <v>846</v>
      </c>
      <c r="C1100" s="3" t="s">
        <v>2</v>
      </c>
      <c r="D1100" s="4" t="s">
        <v>5</v>
      </c>
      <c r="E1100" s="1" t="s">
        <v>847</v>
      </c>
      <c r="G1100" s="16">
        <v>325</v>
      </c>
      <c r="H1100" s="16">
        <v>269</v>
      </c>
    </row>
    <row r="1101" spans="1:8" ht="15.75" customHeight="1" x14ac:dyDescent="0.2">
      <c r="B1101" s="4" t="s">
        <v>846</v>
      </c>
      <c r="C1101" s="3" t="s">
        <v>2</v>
      </c>
      <c r="D1101" s="4" t="s">
        <v>5</v>
      </c>
      <c r="E1101" s="1" t="s">
        <v>848</v>
      </c>
      <c r="G1101" s="16">
        <v>417</v>
      </c>
      <c r="H1101" s="16">
        <v>345</v>
      </c>
    </row>
    <row r="1102" spans="1:8" ht="15.75" customHeight="1" x14ac:dyDescent="0.2">
      <c r="B1102" s="4" t="s">
        <v>846</v>
      </c>
      <c r="C1102" s="3" t="s">
        <v>2</v>
      </c>
      <c r="D1102" s="4" t="s">
        <v>5</v>
      </c>
      <c r="E1102" s="1" t="s">
        <v>849</v>
      </c>
      <c r="G1102" s="16">
        <v>984</v>
      </c>
      <c r="H1102" s="16">
        <v>827</v>
      </c>
    </row>
    <row r="1103" spans="1:8" ht="15.75" customHeight="1" x14ac:dyDescent="0.2">
      <c r="B1103" s="4" t="s">
        <v>846</v>
      </c>
      <c r="C1103" s="3" t="s">
        <v>2</v>
      </c>
      <c r="D1103" s="4" t="s">
        <v>5</v>
      </c>
      <c r="E1103" s="1" t="s">
        <v>850</v>
      </c>
      <c r="G1103" s="16">
        <v>203</v>
      </c>
      <c r="H1103" s="16">
        <v>196</v>
      </c>
    </row>
    <row r="1104" spans="1:8" ht="15.75" customHeight="1" x14ac:dyDescent="0.2">
      <c r="B1104" s="4" t="s">
        <v>846</v>
      </c>
      <c r="C1104" s="3" t="s">
        <v>2</v>
      </c>
      <c r="D1104" s="4" t="s">
        <v>5</v>
      </c>
      <c r="E1104" s="1" t="s">
        <v>851</v>
      </c>
      <c r="G1104" s="16">
        <v>458</v>
      </c>
      <c r="H1104" s="16">
        <v>424</v>
      </c>
    </row>
    <row r="1105" spans="1:8" ht="15.75" customHeight="1" x14ac:dyDescent="0.2">
      <c r="B1105" s="4" t="s">
        <v>846</v>
      </c>
      <c r="C1105" s="3" t="s">
        <v>2</v>
      </c>
      <c r="D1105" s="4" t="s">
        <v>5</v>
      </c>
      <c r="E1105" s="1" t="s">
        <v>852</v>
      </c>
      <c r="G1105" s="16">
        <v>1153</v>
      </c>
      <c r="H1105" s="16">
        <v>1103</v>
      </c>
    </row>
    <row r="1106" spans="1:8" ht="15.75" customHeight="1" x14ac:dyDescent="0.2">
      <c r="B1106" s="4" t="s">
        <v>846</v>
      </c>
      <c r="C1106" s="3" t="s">
        <v>17</v>
      </c>
      <c r="D1106" s="4" t="s">
        <v>5</v>
      </c>
      <c r="E1106" s="1" t="s">
        <v>853</v>
      </c>
      <c r="G1106" s="16">
        <f>SUM(G1107:G1109)</f>
        <v>269</v>
      </c>
      <c r="H1106" s="16">
        <f>SUM(H1107:H1109)</f>
        <v>207</v>
      </c>
    </row>
    <row r="1107" spans="1:8" ht="15.75" customHeight="1" x14ac:dyDescent="0.2">
      <c r="B1107" s="4" t="s">
        <v>846</v>
      </c>
      <c r="C1107" s="18" t="s">
        <v>19</v>
      </c>
      <c r="E1107" s="17" t="s">
        <v>462</v>
      </c>
      <c r="F1107" s="17" t="s">
        <v>854</v>
      </c>
      <c r="G1107" s="16">
        <v>155</v>
      </c>
      <c r="H1107" s="16">
        <v>132</v>
      </c>
    </row>
    <row r="1108" spans="1:8" ht="15.75" customHeight="1" x14ac:dyDescent="0.2">
      <c r="B1108" s="4" t="s">
        <v>846</v>
      </c>
      <c r="C1108" s="18" t="s">
        <v>19</v>
      </c>
      <c r="F1108" s="17" t="s">
        <v>855</v>
      </c>
      <c r="G1108" s="16">
        <v>105</v>
      </c>
      <c r="H1108" s="16">
        <v>75</v>
      </c>
    </row>
    <row r="1109" spans="1:8" ht="15.75" customHeight="1" x14ac:dyDescent="0.2">
      <c r="B1109" s="4" t="s">
        <v>846</v>
      </c>
      <c r="F1109" s="17" t="s">
        <v>27</v>
      </c>
      <c r="G1109" s="16">
        <v>9</v>
      </c>
      <c r="H1109" s="16">
        <v>0</v>
      </c>
    </row>
    <row r="1110" spans="1:8" ht="6.75" customHeight="1" x14ac:dyDescent="0.2"/>
    <row r="1111" spans="1:8" s="22" customFormat="1" ht="15.75" customHeight="1" thickBot="1" x14ac:dyDescent="0.25">
      <c r="A1111" s="1"/>
      <c r="B1111" s="20"/>
      <c r="C1111" s="21"/>
      <c r="D1111" s="20"/>
      <c r="E1111" s="22" t="s">
        <v>856</v>
      </c>
      <c r="G1111" s="23">
        <v>3809</v>
      </c>
      <c r="H1111" s="23">
        <v>3371</v>
      </c>
    </row>
    <row r="1112" spans="1:8" ht="15.75" customHeight="1" thickTop="1" x14ac:dyDescent="0.2"/>
    <row r="1113" spans="1:8" ht="15.75" customHeight="1" x14ac:dyDescent="0.2">
      <c r="B1113" s="28" t="s">
        <v>857</v>
      </c>
      <c r="C1113" s="29"/>
      <c r="D1113" s="30"/>
      <c r="E1113" s="31" t="s">
        <v>991</v>
      </c>
      <c r="F1113" s="31"/>
    </row>
    <row r="1114" spans="1:8" ht="15.75" customHeight="1" x14ac:dyDescent="0.2">
      <c r="B1114" s="28"/>
      <c r="C1114" s="29"/>
      <c r="D1114" s="30"/>
      <c r="E1114" s="31" t="s">
        <v>992</v>
      </c>
      <c r="F1114" s="31"/>
    </row>
    <row r="1115" spans="1:8" ht="15.75" customHeight="1" x14ac:dyDescent="0.2"/>
    <row r="1116" spans="1:8" ht="15.75" customHeight="1" x14ac:dyDescent="0.2">
      <c r="B1116" s="4" t="s">
        <v>858</v>
      </c>
      <c r="C1116" s="3" t="s">
        <v>2</v>
      </c>
      <c r="D1116" s="4" t="s">
        <v>5</v>
      </c>
      <c r="E1116" s="1" t="s">
        <v>859</v>
      </c>
      <c r="G1116" s="16">
        <v>564</v>
      </c>
      <c r="H1116" s="16">
        <v>514</v>
      </c>
    </row>
    <row r="1117" spans="1:8" ht="15.75" customHeight="1" x14ac:dyDescent="0.2">
      <c r="B1117" s="4" t="s">
        <v>858</v>
      </c>
      <c r="C1117" s="3" t="s">
        <v>2</v>
      </c>
      <c r="D1117" s="4" t="s">
        <v>5</v>
      </c>
      <c r="E1117" s="1" t="s">
        <v>860</v>
      </c>
      <c r="G1117" s="16">
        <v>1260</v>
      </c>
      <c r="H1117" s="16">
        <v>1146</v>
      </c>
    </row>
    <row r="1118" spans="1:8" ht="15.75" customHeight="1" x14ac:dyDescent="0.2">
      <c r="B1118" s="4" t="s">
        <v>858</v>
      </c>
      <c r="C1118" s="3" t="s">
        <v>2</v>
      </c>
      <c r="D1118" s="4" t="s">
        <v>5</v>
      </c>
      <c r="E1118" s="1" t="s">
        <v>861</v>
      </c>
      <c r="G1118" s="16">
        <v>822</v>
      </c>
      <c r="H1118" s="16">
        <v>876</v>
      </c>
    </row>
    <row r="1119" spans="1:8" ht="15.75" customHeight="1" x14ac:dyDescent="0.2">
      <c r="B1119" s="4" t="s">
        <v>858</v>
      </c>
      <c r="C1119" s="3" t="s">
        <v>2</v>
      </c>
      <c r="D1119" s="4" t="s">
        <v>5</v>
      </c>
      <c r="E1119" s="1" t="s">
        <v>862</v>
      </c>
      <c r="G1119" s="16">
        <v>341</v>
      </c>
      <c r="H1119" s="16">
        <v>308</v>
      </c>
    </row>
    <row r="1120" spans="1:8" ht="15.75" customHeight="1" x14ac:dyDescent="0.2">
      <c r="B1120" s="4" t="s">
        <v>858</v>
      </c>
      <c r="C1120" s="3" t="s">
        <v>17</v>
      </c>
      <c r="D1120" s="4" t="s">
        <v>5</v>
      </c>
      <c r="E1120" s="1" t="s">
        <v>863</v>
      </c>
      <c r="G1120" s="16">
        <f>SUM(G1121:G1123)</f>
        <v>114</v>
      </c>
      <c r="H1120" s="16">
        <f>SUM(H1121:H1123)</f>
        <v>94</v>
      </c>
    </row>
    <row r="1121" spans="1:8" ht="15.75" customHeight="1" x14ac:dyDescent="0.2">
      <c r="B1121" s="4" t="s">
        <v>858</v>
      </c>
      <c r="C1121" s="18" t="s">
        <v>19</v>
      </c>
      <c r="E1121" s="17" t="s">
        <v>462</v>
      </c>
      <c r="F1121" s="17" t="s">
        <v>864</v>
      </c>
      <c r="G1121" s="16">
        <v>22</v>
      </c>
      <c r="H1121" s="16">
        <v>5</v>
      </c>
    </row>
    <row r="1122" spans="1:8" ht="15.75" customHeight="1" x14ac:dyDescent="0.2">
      <c r="B1122" s="4" t="s">
        <v>858</v>
      </c>
      <c r="C1122" s="18" t="s">
        <v>19</v>
      </c>
      <c r="F1122" s="17" t="s">
        <v>865</v>
      </c>
      <c r="G1122" s="16">
        <v>92</v>
      </c>
      <c r="H1122" s="16">
        <v>82</v>
      </c>
    </row>
    <row r="1123" spans="1:8" ht="15.75" customHeight="1" x14ac:dyDescent="0.2">
      <c r="B1123" s="4" t="s">
        <v>858</v>
      </c>
      <c r="F1123" s="17" t="s">
        <v>27</v>
      </c>
      <c r="G1123" s="16">
        <v>0</v>
      </c>
      <c r="H1123" s="16">
        <v>7</v>
      </c>
    </row>
    <row r="1124" spans="1:8" ht="6.75" customHeight="1" x14ac:dyDescent="0.2"/>
    <row r="1125" spans="1:8" s="22" customFormat="1" ht="15.75" customHeight="1" thickBot="1" x14ac:dyDescent="0.25">
      <c r="A1125" s="1"/>
      <c r="B1125" s="20"/>
      <c r="C1125" s="21"/>
      <c r="D1125" s="20"/>
      <c r="E1125" s="22" t="s">
        <v>866</v>
      </c>
      <c r="G1125" s="23">
        <v>3101</v>
      </c>
      <c r="H1125" s="23">
        <v>2938</v>
      </c>
    </row>
    <row r="1126" spans="1:8" ht="15.75" customHeight="1" thickTop="1" x14ac:dyDescent="0.2"/>
    <row r="1127" spans="1:8" ht="16.5" customHeight="1" x14ac:dyDescent="0.2">
      <c r="B1127" s="4" t="s">
        <v>867</v>
      </c>
      <c r="C1127" s="3" t="s">
        <v>2</v>
      </c>
      <c r="D1127" s="4" t="s">
        <v>5</v>
      </c>
      <c r="E1127" s="1" t="s">
        <v>868</v>
      </c>
      <c r="G1127" s="16">
        <v>123</v>
      </c>
      <c r="H1127" s="16">
        <v>114</v>
      </c>
    </row>
    <row r="1128" spans="1:8" ht="15.75" customHeight="1" x14ac:dyDescent="0.2">
      <c r="B1128" s="4" t="s">
        <v>867</v>
      </c>
      <c r="C1128" s="3" t="s">
        <v>2</v>
      </c>
      <c r="D1128" s="4" t="s">
        <v>5</v>
      </c>
      <c r="E1128" s="1" t="s">
        <v>869</v>
      </c>
      <c r="G1128" s="16">
        <v>696</v>
      </c>
      <c r="H1128" s="16">
        <v>665</v>
      </c>
    </row>
    <row r="1129" spans="1:8" ht="15.75" customHeight="1" x14ac:dyDescent="0.2">
      <c r="B1129" s="4" t="s">
        <v>867</v>
      </c>
      <c r="C1129" s="3" t="s">
        <v>2</v>
      </c>
      <c r="D1129" s="4" t="s">
        <v>5</v>
      </c>
      <c r="E1129" s="1" t="s">
        <v>870</v>
      </c>
      <c r="G1129" s="16">
        <v>445</v>
      </c>
      <c r="H1129" s="16">
        <v>430</v>
      </c>
    </row>
    <row r="1130" spans="1:8" ht="15.75" customHeight="1" x14ac:dyDescent="0.2">
      <c r="B1130" s="4" t="s">
        <v>867</v>
      </c>
      <c r="C1130" s="3" t="s">
        <v>2</v>
      </c>
      <c r="D1130" s="4" t="s">
        <v>5</v>
      </c>
      <c r="E1130" s="1" t="s">
        <v>871</v>
      </c>
      <c r="G1130" s="16">
        <v>582</v>
      </c>
      <c r="H1130" s="16">
        <v>530</v>
      </c>
    </row>
    <row r="1131" spans="1:8" ht="15.75" customHeight="1" x14ac:dyDescent="0.2">
      <c r="B1131" s="4" t="s">
        <v>867</v>
      </c>
      <c r="C1131" s="3" t="s">
        <v>2</v>
      </c>
      <c r="D1131" s="4" t="s">
        <v>5</v>
      </c>
      <c r="E1131" s="1" t="s">
        <v>872</v>
      </c>
      <c r="G1131" s="16">
        <v>448</v>
      </c>
      <c r="H1131" s="16">
        <v>384</v>
      </c>
    </row>
    <row r="1132" spans="1:8" ht="15.75" customHeight="1" x14ac:dyDescent="0.2">
      <c r="B1132" s="4" t="s">
        <v>867</v>
      </c>
      <c r="C1132" s="3" t="s">
        <v>17</v>
      </c>
      <c r="D1132" s="4" t="s">
        <v>5</v>
      </c>
      <c r="E1132" s="1" t="s">
        <v>873</v>
      </c>
      <c r="G1132" s="16">
        <f>SUM(G1133:G1134)</f>
        <v>249</v>
      </c>
      <c r="H1132" s="16">
        <f>SUM(H1133:H1134)</f>
        <v>218</v>
      </c>
    </row>
    <row r="1133" spans="1:8" ht="15.75" customHeight="1" x14ac:dyDescent="0.2">
      <c r="B1133" s="4" t="s">
        <v>867</v>
      </c>
      <c r="C1133" s="18" t="s">
        <v>19</v>
      </c>
      <c r="E1133" s="17" t="s">
        <v>462</v>
      </c>
      <c r="F1133" s="17" t="s">
        <v>874</v>
      </c>
      <c r="G1133" s="16">
        <v>114</v>
      </c>
      <c r="H1133" s="16">
        <v>101</v>
      </c>
    </row>
    <row r="1134" spans="1:8" ht="15.75" customHeight="1" x14ac:dyDescent="0.2">
      <c r="B1134" s="4" t="s">
        <v>867</v>
      </c>
      <c r="C1134" s="18" t="s">
        <v>19</v>
      </c>
      <c r="F1134" s="17" t="s">
        <v>875</v>
      </c>
      <c r="G1134" s="16">
        <v>135</v>
      </c>
      <c r="H1134" s="16">
        <v>117</v>
      </c>
    </row>
    <row r="1135" spans="1:8" ht="6.75" customHeight="1" x14ac:dyDescent="0.2"/>
    <row r="1136" spans="1:8" s="22" customFormat="1" ht="15.75" customHeight="1" thickBot="1" x14ac:dyDescent="0.25">
      <c r="A1136" s="1"/>
      <c r="B1136" s="20"/>
      <c r="C1136" s="21"/>
      <c r="D1136" s="20"/>
      <c r="E1136" s="22" t="s">
        <v>876</v>
      </c>
      <c r="G1136" s="23">
        <v>2543</v>
      </c>
      <c r="H1136" s="23">
        <v>2341</v>
      </c>
    </row>
    <row r="1137" spans="1:8" ht="15.75" customHeight="1" thickTop="1" x14ac:dyDescent="0.2"/>
    <row r="1138" spans="1:8" ht="15.75" customHeight="1" x14ac:dyDescent="0.2">
      <c r="E1138" s="12" t="s">
        <v>877</v>
      </c>
      <c r="F1138" s="12"/>
      <c r="G1138" s="15">
        <f>+G1151+G1168+G1178+G1186+G1195</f>
        <v>30375</v>
      </c>
      <c r="H1138" s="15">
        <f>+H1151+H1168+H1178+H1186+H1195</f>
        <v>29190</v>
      </c>
    </row>
    <row r="1139" spans="1:8" ht="15.75" customHeight="1" x14ac:dyDescent="0.2"/>
    <row r="1140" spans="1:8" ht="15.75" customHeight="1" x14ac:dyDescent="0.2">
      <c r="B1140" s="4" t="s">
        <v>878</v>
      </c>
      <c r="C1140" s="3" t="s">
        <v>2</v>
      </c>
      <c r="D1140" s="4" t="s">
        <v>5</v>
      </c>
      <c r="E1140" s="1" t="s">
        <v>879</v>
      </c>
      <c r="G1140" s="16">
        <v>518</v>
      </c>
      <c r="H1140" s="16">
        <v>505</v>
      </c>
    </row>
    <row r="1141" spans="1:8" ht="15.75" customHeight="1" x14ac:dyDescent="0.2">
      <c r="B1141" s="4" t="s">
        <v>878</v>
      </c>
      <c r="C1141" s="3" t="s">
        <v>2</v>
      </c>
      <c r="D1141" s="4" t="s">
        <v>5</v>
      </c>
      <c r="E1141" s="1" t="s">
        <v>880</v>
      </c>
      <c r="G1141" s="16">
        <v>263</v>
      </c>
      <c r="H1141" s="16">
        <v>264</v>
      </c>
    </row>
    <row r="1142" spans="1:8" ht="15.75" customHeight="1" x14ac:dyDescent="0.2">
      <c r="B1142" s="4" t="s">
        <v>878</v>
      </c>
      <c r="C1142" s="3" t="s">
        <v>2</v>
      </c>
      <c r="D1142" s="4" t="s">
        <v>5</v>
      </c>
      <c r="E1142" s="1" t="s">
        <v>881</v>
      </c>
      <c r="G1142" s="16">
        <v>630</v>
      </c>
      <c r="H1142" s="16">
        <v>621</v>
      </c>
    </row>
    <row r="1143" spans="1:8" ht="15.75" customHeight="1" x14ac:dyDescent="0.2">
      <c r="B1143" s="4" t="s">
        <v>878</v>
      </c>
      <c r="C1143" s="3" t="s">
        <v>2</v>
      </c>
      <c r="D1143" s="4" t="s">
        <v>5</v>
      </c>
      <c r="E1143" s="1" t="s">
        <v>882</v>
      </c>
      <c r="G1143" s="16">
        <v>175</v>
      </c>
      <c r="H1143" s="16">
        <v>144</v>
      </c>
    </row>
    <row r="1144" spans="1:8" ht="15.75" customHeight="1" x14ac:dyDescent="0.2">
      <c r="B1144" s="4" t="s">
        <v>878</v>
      </c>
      <c r="C1144" s="3" t="s">
        <v>2</v>
      </c>
      <c r="D1144" s="4" t="s">
        <v>5</v>
      </c>
      <c r="E1144" s="1" t="s">
        <v>883</v>
      </c>
      <c r="G1144" s="16">
        <v>288</v>
      </c>
      <c r="H1144" s="16">
        <v>275</v>
      </c>
    </row>
    <row r="1145" spans="1:8" ht="15.75" customHeight="1" x14ac:dyDescent="0.2">
      <c r="B1145" s="4" t="s">
        <v>878</v>
      </c>
      <c r="C1145" s="3" t="s">
        <v>2</v>
      </c>
      <c r="D1145" s="4" t="s">
        <v>5</v>
      </c>
      <c r="E1145" s="1" t="s">
        <v>884</v>
      </c>
      <c r="G1145" s="16">
        <v>202</v>
      </c>
      <c r="H1145" s="16">
        <v>170</v>
      </c>
    </row>
    <row r="1146" spans="1:8" ht="15.75" customHeight="1" x14ac:dyDescent="0.2">
      <c r="B1146" s="4" t="s">
        <v>878</v>
      </c>
      <c r="C1146" s="3" t="s">
        <v>17</v>
      </c>
      <c r="D1146" s="4" t="s">
        <v>5</v>
      </c>
      <c r="E1146" s="1" t="s">
        <v>885</v>
      </c>
      <c r="G1146" s="16">
        <f>SUM(G1147:G1149)</f>
        <v>101</v>
      </c>
      <c r="H1146" s="16">
        <f>SUM(H1147:H1149)</f>
        <v>83</v>
      </c>
    </row>
    <row r="1147" spans="1:8" ht="15.75" customHeight="1" x14ac:dyDescent="0.2">
      <c r="B1147" s="4" t="s">
        <v>878</v>
      </c>
      <c r="C1147" s="18" t="s">
        <v>19</v>
      </c>
      <c r="E1147" s="17" t="s">
        <v>462</v>
      </c>
      <c r="F1147" s="17" t="s">
        <v>886</v>
      </c>
      <c r="G1147" s="16">
        <v>81</v>
      </c>
      <c r="H1147" s="16">
        <v>73</v>
      </c>
    </row>
    <row r="1148" spans="1:8" ht="15.75" customHeight="1" x14ac:dyDescent="0.2">
      <c r="B1148" s="4" t="s">
        <v>878</v>
      </c>
      <c r="C1148" s="18" t="s">
        <v>19</v>
      </c>
      <c r="F1148" s="17" t="s">
        <v>887</v>
      </c>
      <c r="G1148" s="16">
        <v>14</v>
      </c>
      <c r="H1148" s="16">
        <v>8</v>
      </c>
    </row>
    <row r="1149" spans="1:8" ht="15.75" customHeight="1" x14ac:dyDescent="0.2">
      <c r="B1149" s="4" t="s">
        <v>878</v>
      </c>
      <c r="F1149" s="17" t="s">
        <v>27</v>
      </c>
      <c r="G1149" s="16">
        <v>6</v>
      </c>
      <c r="H1149" s="16">
        <v>2</v>
      </c>
    </row>
    <row r="1150" spans="1:8" ht="6.75" customHeight="1" x14ac:dyDescent="0.2"/>
    <row r="1151" spans="1:8" s="22" customFormat="1" ht="15.75" customHeight="1" thickBot="1" x14ac:dyDescent="0.25">
      <c r="A1151" s="1"/>
      <c r="B1151" s="20"/>
      <c r="C1151" s="21"/>
      <c r="D1151" s="20"/>
      <c r="E1151" s="22" t="s">
        <v>888</v>
      </c>
      <c r="G1151" s="23">
        <v>2177</v>
      </c>
      <c r="H1151" s="23">
        <v>2062</v>
      </c>
    </row>
    <row r="1152" spans="1:8" ht="15.75" customHeight="1" thickTop="1" x14ac:dyDescent="0.2"/>
    <row r="1153" spans="1:8" ht="15.75" customHeight="1" x14ac:dyDescent="0.2">
      <c r="B1153" s="4" t="s">
        <v>889</v>
      </c>
      <c r="C1153" s="3" t="s">
        <v>2</v>
      </c>
      <c r="D1153" s="4" t="s">
        <v>5</v>
      </c>
      <c r="E1153" s="1" t="s">
        <v>890</v>
      </c>
      <c r="G1153" s="16">
        <v>611</v>
      </c>
      <c r="H1153" s="16">
        <v>628</v>
      </c>
    </row>
    <row r="1154" spans="1:8" ht="15.75" customHeight="1" x14ac:dyDescent="0.2">
      <c r="B1154" s="4" t="s">
        <v>889</v>
      </c>
      <c r="C1154" s="3" t="s">
        <v>2</v>
      </c>
      <c r="D1154" s="4" t="s">
        <v>5</v>
      </c>
      <c r="E1154" s="1" t="s">
        <v>891</v>
      </c>
      <c r="G1154" s="16">
        <v>292</v>
      </c>
      <c r="H1154" s="16">
        <v>330</v>
      </c>
    </row>
    <row r="1155" spans="1:8" ht="15.75" customHeight="1" x14ac:dyDescent="0.2">
      <c r="B1155" s="4" t="s">
        <v>889</v>
      </c>
      <c r="C1155" s="3" t="s">
        <v>2</v>
      </c>
      <c r="D1155" s="4" t="s">
        <v>5</v>
      </c>
      <c r="E1155" s="1" t="s">
        <v>892</v>
      </c>
      <c r="G1155" s="16">
        <v>470</v>
      </c>
      <c r="H1155" s="16">
        <v>474</v>
      </c>
    </row>
    <row r="1156" spans="1:8" ht="15.75" customHeight="1" x14ac:dyDescent="0.2">
      <c r="B1156" s="4" t="s">
        <v>889</v>
      </c>
      <c r="C1156" s="3" t="s">
        <v>2</v>
      </c>
      <c r="D1156" s="4" t="s">
        <v>5</v>
      </c>
      <c r="E1156" s="1" t="s">
        <v>893</v>
      </c>
      <c r="G1156" s="16">
        <v>614</v>
      </c>
      <c r="H1156" s="16">
        <v>577</v>
      </c>
    </row>
    <row r="1157" spans="1:8" ht="15.75" customHeight="1" x14ac:dyDescent="0.2">
      <c r="B1157" s="4" t="s">
        <v>889</v>
      </c>
      <c r="C1157" s="3" t="s">
        <v>2</v>
      </c>
      <c r="D1157" s="4" t="s">
        <v>5</v>
      </c>
      <c r="E1157" s="1" t="s">
        <v>894</v>
      </c>
      <c r="G1157" s="16">
        <v>339</v>
      </c>
      <c r="H1157" s="16">
        <v>312</v>
      </c>
    </row>
    <row r="1158" spans="1:8" ht="15.75" customHeight="1" x14ac:dyDescent="0.2">
      <c r="B1158" s="4" t="s">
        <v>889</v>
      </c>
      <c r="C1158" s="3" t="s">
        <v>17</v>
      </c>
      <c r="D1158" s="4" t="s">
        <v>5</v>
      </c>
      <c r="E1158" s="1" t="s">
        <v>895</v>
      </c>
      <c r="G1158" s="16">
        <f>SUM(G1159:G1166)</f>
        <v>636</v>
      </c>
      <c r="H1158" s="16">
        <f>SUM(H1159:H1166)</f>
        <v>555</v>
      </c>
    </row>
    <row r="1159" spans="1:8" ht="15.75" customHeight="1" x14ac:dyDescent="0.2">
      <c r="B1159" s="4" t="s">
        <v>889</v>
      </c>
      <c r="C1159" s="18" t="s">
        <v>19</v>
      </c>
      <c r="E1159" s="17" t="s">
        <v>462</v>
      </c>
      <c r="F1159" s="17" t="s">
        <v>896</v>
      </c>
      <c r="G1159" s="16">
        <v>238</v>
      </c>
      <c r="H1159" s="16">
        <v>242</v>
      </c>
    </row>
    <row r="1160" spans="1:8" ht="15.75" customHeight="1" x14ac:dyDescent="0.2">
      <c r="B1160" s="4" t="s">
        <v>889</v>
      </c>
      <c r="C1160" s="18" t="s">
        <v>19</v>
      </c>
      <c r="F1160" s="17" t="s">
        <v>897</v>
      </c>
      <c r="G1160" s="16">
        <v>22</v>
      </c>
      <c r="H1160" s="16">
        <v>17</v>
      </c>
    </row>
    <row r="1161" spans="1:8" ht="15.75" customHeight="1" x14ac:dyDescent="0.2">
      <c r="B1161" s="4" t="s">
        <v>889</v>
      </c>
      <c r="C1161" s="18" t="s">
        <v>19</v>
      </c>
      <c r="F1161" s="17" t="s">
        <v>898</v>
      </c>
      <c r="G1161" s="16">
        <v>105</v>
      </c>
      <c r="H1161" s="16">
        <v>100</v>
      </c>
    </row>
    <row r="1162" spans="1:8" ht="15.75" customHeight="1" x14ac:dyDescent="0.2">
      <c r="B1162" s="4" t="s">
        <v>889</v>
      </c>
      <c r="C1162" s="18" t="s">
        <v>19</v>
      </c>
      <c r="F1162" s="17" t="s">
        <v>899</v>
      </c>
      <c r="G1162" s="16">
        <v>58</v>
      </c>
      <c r="H1162" s="16">
        <v>48</v>
      </c>
    </row>
    <row r="1163" spans="1:8" ht="15.75" customHeight="1" x14ac:dyDescent="0.2">
      <c r="B1163" s="4" t="s">
        <v>889</v>
      </c>
      <c r="C1163" s="18" t="s">
        <v>19</v>
      </c>
      <c r="F1163" s="17" t="s">
        <v>900</v>
      </c>
      <c r="G1163" s="16">
        <v>59</v>
      </c>
      <c r="H1163" s="16">
        <v>25</v>
      </c>
    </row>
    <row r="1164" spans="1:8" ht="15.75" customHeight="1" x14ac:dyDescent="0.2">
      <c r="B1164" s="4" t="s">
        <v>889</v>
      </c>
      <c r="C1164" s="18" t="s">
        <v>19</v>
      </c>
      <c r="F1164" s="17" t="s">
        <v>901</v>
      </c>
      <c r="G1164" s="16">
        <v>68</v>
      </c>
      <c r="H1164" s="16">
        <v>45</v>
      </c>
    </row>
    <row r="1165" spans="1:8" ht="15.75" customHeight="1" x14ac:dyDescent="0.2">
      <c r="B1165" s="4" t="s">
        <v>889</v>
      </c>
      <c r="C1165" s="18" t="s">
        <v>19</v>
      </c>
      <c r="F1165" s="17" t="s">
        <v>902</v>
      </c>
      <c r="G1165" s="16">
        <v>77</v>
      </c>
      <c r="H1165" s="16">
        <v>70</v>
      </c>
    </row>
    <row r="1166" spans="1:8" ht="15.75" customHeight="1" x14ac:dyDescent="0.2">
      <c r="B1166" s="4" t="s">
        <v>889</v>
      </c>
      <c r="F1166" s="17" t="s">
        <v>27</v>
      </c>
      <c r="G1166" s="16">
        <v>9</v>
      </c>
      <c r="H1166" s="16">
        <v>8</v>
      </c>
    </row>
    <row r="1167" spans="1:8" ht="6.75" customHeight="1" x14ac:dyDescent="0.2"/>
    <row r="1168" spans="1:8" s="22" customFormat="1" ht="15.75" customHeight="1" thickBot="1" x14ac:dyDescent="0.25">
      <c r="A1168" s="1"/>
      <c r="B1168" s="20"/>
      <c r="C1168" s="21"/>
      <c r="D1168" s="20"/>
      <c r="E1168" s="22" t="s">
        <v>903</v>
      </c>
      <c r="G1168" s="23">
        <v>2962</v>
      </c>
      <c r="H1168" s="23">
        <v>2876</v>
      </c>
    </row>
    <row r="1169" spans="1:8" ht="15.75" customHeight="1" thickTop="1" x14ac:dyDescent="0.2"/>
    <row r="1170" spans="1:8" ht="15.75" customHeight="1" x14ac:dyDescent="0.2">
      <c r="B1170" s="4" t="s">
        <v>904</v>
      </c>
      <c r="C1170" s="3" t="s">
        <v>2</v>
      </c>
      <c r="D1170" s="4" t="s">
        <v>5</v>
      </c>
      <c r="E1170" s="1" t="s">
        <v>905</v>
      </c>
      <c r="G1170" s="16">
        <v>8610</v>
      </c>
      <c r="H1170" s="16">
        <v>8655</v>
      </c>
    </row>
    <row r="1171" spans="1:8" ht="15.75" customHeight="1" x14ac:dyDescent="0.2">
      <c r="B1171" s="4" t="s">
        <v>904</v>
      </c>
      <c r="C1171" s="3" t="s">
        <v>2</v>
      </c>
      <c r="D1171" s="4" t="s">
        <v>5</v>
      </c>
      <c r="E1171" s="1" t="s">
        <v>906</v>
      </c>
      <c r="G1171" s="16">
        <v>528</v>
      </c>
      <c r="H1171" s="16">
        <v>567</v>
      </c>
    </row>
    <row r="1172" spans="1:8" ht="15.75" customHeight="1" x14ac:dyDescent="0.2">
      <c r="B1172" s="4" t="s">
        <v>904</v>
      </c>
      <c r="C1172" s="3" t="s">
        <v>2</v>
      </c>
      <c r="D1172" s="4" t="s">
        <v>5</v>
      </c>
      <c r="E1172" s="1" t="s">
        <v>907</v>
      </c>
      <c r="G1172" s="16">
        <v>334</v>
      </c>
      <c r="H1172" s="16">
        <v>259</v>
      </c>
    </row>
    <row r="1173" spans="1:8" ht="15.75" customHeight="1" x14ac:dyDescent="0.2">
      <c r="B1173" s="4" t="s">
        <v>904</v>
      </c>
      <c r="C1173" s="3" t="s">
        <v>17</v>
      </c>
      <c r="D1173" s="4" t="s">
        <v>5</v>
      </c>
      <c r="E1173" s="1" t="s">
        <v>908</v>
      </c>
      <c r="G1173" s="16">
        <f>SUM(G1174:G1176)</f>
        <v>912</v>
      </c>
      <c r="H1173" s="16">
        <f>SUM(H1174:H1176)</f>
        <v>1018</v>
      </c>
    </row>
    <row r="1174" spans="1:8" ht="15.75" customHeight="1" x14ac:dyDescent="0.2">
      <c r="B1174" s="4" t="s">
        <v>904</v>
      </c>
      <c r="C1174" s="18" t="s">
        <v>19</v>
      </c>
      <c r="E1174" s="17" t="s">
        <v>462</v>
      </c>
      <c r="F1174" s="17" t="s">
        <v>909</v>
      </c>
      <c r="G1174" s="16">
        <v>73</v>
      </c>
      <c r="H1174" s="16">
        <v>77</v>
      </c>
    </row>
    <row r="1175" spans="1:8" ht="15.75" customHeight="1" x14ac:dyDescent="0.2">
      <c r="B1175" s="4" t="s">
        <v>904</v>
      </c>
      <c r="C1175" s="18" t="s">
        <v>19</v>
      </c>
      <c r="F1175" s="17" t="s">
        <v>994</v>
      </c>
      <c r="G1175" s="16">
        <v>839</v>
      </c>
      <c r="H1175" s="16">
        <v>933</v>
      </c>
    </row>
    <row r="1176" spans="1:8" ht="15.75" customHeight="1" x14ac:dyDescent="0.2">
      <c r="B1176" s="4" t="s">
        <v>904</v>
      </c>
      <c r="F1176" s="17" t="s">
        <v>27</v>
      </c>
      <c r="G1176" s="16">
        <v>0</v>
      </c>
      <c r="H1176" s="16">
        <v>8</v>
      </c>
    </row>
    <row r="1177" spans="1:8" ht="6.75" customHeight="1" x14ac:dyDescent="0.2"/>
    <row r="1178" spans="1:8" s="22" customFormat="1" ht="15.75" customHeight="1" thickBot="1" x14ac:dyDescent="0.25">
      <c r="A1178" s="1"/>
      <c r="B1178" s="20"/>
      <c r="C1178" s="21"/>
      <c r="D1178" s="20"/>
      <c r="E1178" s="22" t="s">
        <v>910</v>
      </c>
      <c r="G1178" s="23">
        <v>10384</v>
      </c>
      <c r="H1178" s="23">
        <v>10499</v>
      </c>
    </row>
    <row r="1179" spans="1:8" ht="15.75" customHeight="1" thickTop="1" x14ac:dyDescent="0.2"/>
    <row r="1180" spans="1:8" ht="15.75" customHeight="1" x14ac:dyDescent="0.2">
      <c r="B1180" s="4" t="s">
        <v>911</v>
      </c>
      <c r="C1180" s="3" t="s">
        <v>2</v>
      </c>
      <c r="D1180" s="4" t="s">
        <v>5</v>
      </c>
      <c r="E1180" s="1" t="s">
        <v>912</v>
      </c>
      <c r="G1180" s="16">
        <v>9061</v>
      </c>
      <c r="H1180" s="16">
        <v>8455</v>
      </c>
    </row>
    <row r="1181" spans="1:8" ht="15.75" customHeight="1" x14ac:dyDescent="0.2">
      <c r="B1181" s="4" t="s">
        <v>911</v>
      </c>
      <c r="C1181" s="3" t="s">
        <v>2</v>
      </c>
      <c r="D1181" s="4" t="s">
        <v>5</v>
      </c>
      <c r="E1181" s="1" t="s">
        <v>913</v>
      </c>
      <c r="G1181" s="16">
        <v>2331</v>
      </c>
      <c r="H1181" s="16">
        <v>2018</v>
      </c>
    </row>
    <row r="1182" spans="1:8" ht="15.75" customHeight="1" x14ac:dyDescent="0.2">
      <c r="B1182" s="4" t="s">
        <v>911</v>
      </c>
      <c r="C1182" s="3" t="s">
        <v>17</v>
      </c>
      <c r="D1182" s="4" t="s">
        <v>5</v>
      </c>
      <c r="E1182" s="1" t="s">
        <v>914</v>
      </c>
      <c r="G1182" s="16">
        <f>SUM(G1183:G1184)</f>
        <v>810</v>
      </c>
      <c r="H1182" s="16">
        <f>SUM(H1183:H1184)</f>
        <v>717</v>
      </c>
    </row>
    <row r="1183" spans="1:8" ht="15.75" customHeight="1" x14ac:dyDescent="0.2">
      <c r="B1183" s="4" t="s">
        <v>911</v>
      </c>
      <c r="C1183" s="18" t="s">
        <v>19</v>
      </c>
      <c r="E1183" s="17" t="s">
        <v>462</v>
      </c>
      <c r="F1183" s="17" t="s">
        <v>915</v>
      </c>
      <c r="G1183" s="16">
        <v>797</v>
      </c>
      <c r="H1183" s="16">
        <v>704</v>
      </c>
    </row>
    <row r="1184" spans="1:8" ht="15.75" customHeight="1" x14ac:dyDescent="0.2">
      <c r="B1184" s="4" t="s">
        <v>911</v>
      </c>
      <c r="F1184" s="17" t="s">
        <v>27</v>
      </c>
      <c r="G1184" s="16">
        <v>13</v>
      </c>
      <c r="H1184" s="16">
        <v>13</v>
      </c>
    </row>
    <row r="1185" spans="1:8" ht="6.75" customHeight="1" x14ac:dyDescent="0.2"/>
    <row r="1186" spans="1:8" s="22" customFormat="1" ht="15.75" customHeight="1" thickBot="1" x14ac:dyDescent="0.25">
      <c r="A1186" s="1"/>
      <c r="B1186" s="20"/>
      <c r="C1186" s="21"/>
      <c r="D1186" s="20"/>
      <c r="E1186" s="22" t="s">
        <v>916</v>
      </c>
      <c r="G1186" s="23">
        <v>12202</v>
      </c>
      <c r="H1186" s="23">
        <v>11190</v>
      </c>
    </row>
    <row r="1187" spans="1:8" ht="15.75" customHeight="1" thickTop="1" x14ac:dyDescent="0.2"/>
    <row r="1188" spans="1:8" ht="15.75" customHeight="1" x14ac:dyDescent="0.2">
      <c r="B1188" s="4" t="s">
        <v>917</v>
      </c>
      <c r="C1188" s="3" t="s">
        <v>2</v>
      </c>
      <c r="D1188" s="4" t="s">
        <v>5</v>
      </c>
      <c r="E1188" s="1" t="s">
        <v>918</v>
      </c>
      <c r="G1188" s="16">
        <v>515</v>
      </c>
      <c r="H1188" s="16">
        <v>591</v>
      </c>
    </row>
    <row r="1189" spans="1:8" ht="15.75" customHeight="1" x14ac:dyDescent="0.2">
      <c r="B1189" s="4" t="s">
        <v>917</v>
      </c>
      <c r="C1189" s="3" t="s">
        <v>2</v>
      </c>
      <c r="D1189" s="4" t="s">
        <v>5</v>
      </c>
      <c r="E1189" s="1" t="s">
        <v>919</v>
      </c>
      <c r="G1189" s="16">
        <v>370</v>
      </c>
      <c r="H1189" s="16">
        <v>367</v>
      </c>
    </row>
    <row r="1190" spans="1:8" ht="15.75" customHeight="1" x14ac:dyDescent="0.2">
      <c r="B1190" s="4" t="s">
        <v>917</v>
      </c>
      <c r="C1190" s="3" t="s">
        <v>2</v>
      </c>
      <c r="D1190" s="4" t="s">
        <v>5</v>
      </c>
      <c r="E1190" s="1" t="s">
        <v>920</v>
      </c>
      <c r="G1190" s="16">
        <v>1069</v>
      </c>
      <c r="H1190" s="16">
        <v>996</v>
      </c>
    </row>
    <row r="1191" spans="1:8" ht="15.75" customHeight="1" x14ac:dyDescent="0.2">
      <c r="B1191" s="4" t="s">
        <v>917</v>
      </c>
      <c r="C1191" s="3" t="s">
        <v>2</v>
      </c>
      <c r="D1191" s="4" t="s">
        <v>5</v>
      </c>
      <c r="E1191" s="1" t="s">
        <v>921</v>
      </c>
      <c r="G1191" s="16">
        <v>231</v>
      </c>
      <c r="H1191" s="16">
        <v>223</v>
      </c>
    </row>
    <row r="1192" spans="1:8" ht="15.75" customHeight="1" x14ac:dyDescent="0.2">
      <c r="B1192" s="4" t="s">
        <v>917</v>
      </c>
      <c r="C1192" s="3" t="s">
        <v>17</v>
      </c>
      <c r="D1192" s="4" t="s">
        <v>5</v>
      </c>
      <c r="E1192" s="1" t="s">
        <v>922</v>
      </c>
      <c r="G1192" s="16">
        <f>G1193</f>
        <v>465</v>
      </c>
      <c r="H1192" s="16">
        <f>H1193</f>
        <v>386</v>
      </c>
    </row>
    <row r="1193" spans="1:8" ht="15.75" customHeight="1" x14ac:dyDescent="0.2">
      <c r="B1193" s="4" t="s">
        <v>917</v>
      </c>
      <c r="C1193" s="18" t="s">
        <v>19</v>
      </c>
      <c r="E1193" s="17" t="s">
        <v>462</v>
      </c>
      <c r="F1193" s="17" t="s">
        <v>923</v>
      </c>
      <c r="G1193" s="16">
        <v>465</v>
      </c>
      <c r="H1193" s="16">
        <v>386</v>
      </c>
    </row>
    <row r="1194" spans="1:8" ht="6.75" customHeight="1" x14ac:dyDescent="0.2"/>
    <row r="1195" spans="1:8" s="22" customFormat="1" ht="15.75" customHeight="1" thickBot="1" x14ac:dyDescent="0.25">
      <c r="A1195" s="36"/>
      <c r="B1195" s="20"/>
      <c r="C1195" s="21"/>
      <c r="D1195" s="20"/>
      <c r="E1195" s="22" t="s">
        <v>924</v>
      </c>
      <c r="G1195" s="23">
        <v>2650</v>
      </c>
      <c r="H1195" s="23">
        <v>2563</v>
      </c>
    </row>
    <row r="1196" spans="1:8" s="32" customFormat="1" ht="15.75" customHeight="1" thickTop="1" x14ac:dyDescent="0.2">
      <c r="B1196" s="33"/>
      <c r="C1196" s="34"/>
      <c r="D1196" s="33"/>
      <c r="G1196" s="35"/>
      <c r="H1196" s="35"/>
    </row>
    <row r="1197" spans="1:8" s="32" customFormat="1" ht="15.75" customHeight="1" x14ac:dyDescent="0.2">
      <c r="B1197" s="33"/>
      <c r="C1197" s="34"/>
      <c r="D1197" s="33"/>
      <c r="G1197" s="35"/>
      <c r="H1197" s="35"/>
    </row>
    <row r="1198" spans="1:8" s="32" customFormat="1" ht="15.75" customHeight="1" x14ac:dyDescent="0.2">
      <c r="B1198" s="33"/>
      <c r="C1198" s="34"/>
      <c r="D1198" s="33"/>
      <c r="G1198" s="35"/>
      <c r="H1198" s="35"/>
    </row>
    <row r="1199" spans="1:8" s="34" customFormat="1" ht="15.75" customHeight="1" x14ac:dyDescent="0.2">
      <c r="B1199" s="33"/>
      <c r="D1199" s="33"/>
    </row>
    <row r="1200" spans="1:8" ht="15.75" customHeight="1" x14ac:dyDescent="0.2"/>
    <row r="1201" ht="15.75" customHeight="1" x14ac:dyDescent="0.2"/>
    <row r="1202" ht="15.75" customHeight="1" x14ac:dyDescent="0.2"/>
    <row r="1203" ht="15.75" customHeight="1" x14ac:dyDescent="0.2"/>
    <row r="1204" ht="15.75" customHeight="1" x14ac:dyDescent="0.2"/>
    <row r="1205" ht="15.75" customHeight="1" x14ac:dyDescent="0.2"/>
    <row r="1206" ht="15.75" customHeight="1" x14ac:dyDescent="0.2"/>
    <row r="1207" ht="15.75" customHeight="1" x14ac:dyDescent="0.2"/>
    <row r="1208" ht="15.75" customHeight="1" x14ac:dyDescent="0.2"/>
    <row r="1209" ht="15.75" customHeight="1" x14ac:dyDescent="0.2"/>
    <row r="1210" ht="15.75" customHeight="1" x14ac:dyDescent="0.2"/>
    <row r="1211" ht="15.75" customHeight="1" x14ac:dyDescent="0.2"/>
    <row r="1212" ht="15.75" customHeight="1" x14ac:dyDescent="0.2"/>
    <row r="1213" ht="15.75" customHeight="1" x14ac:dyDescent="0.2"/>
    <row r="1214" ht="15.75" customHeight="1" x14ac:dyDescent="0.2"/>
    <row r="1215" ht="15.75" customHeight="1" x14ac:dyDescent="0.2"/>
    <row r="1216" ht="15.75" customHeight="1" x14ac:dyDescent="0.2"/>
    <row r="1217" ht="15.75" customHeight="1" x14ac:dyDescent="0.2"/>
    <row r="1218" ht="15.75" customHeight="1" x14ac:dyDescent="0.2"/>
    <row r="1219" ht="15.75" customHeight="1" x14ac:dyDescent="0.2"/>
    <row r="1220" ht="15.75" customHeight="1" x14ac:dyDescent="0.2"/>
    <row r="1221" ht="15.75" customHeight="1" x14ac:dyDescent="0.2"/>
    <row r="1222" ht="15.75" customHeight="1" x14ac:dyDescent="0.2"/>
    <row r="1223" ht="15.75" customHeight="1" x14ac:dyDescent="0.2"/>
    <row r="1224" ht="15.75" customHeight="1" x14ac:dyDescent="0.2"/>
    <row r="1225" ht="15.75" customHeight="1" x14ac:dyDescent="0.2"/>
    <row r="1226" ht="15.75" customHeight="1" x14ac:dyDescent="0.2"/>
    <row r="1227" ht="15.75" customHeight="1" x14ac:dyDescent="0.2"/>
    <row r="1228" ht="15.75" customHeight="1" x14ac:dyDescent="0.2"/>
    <row r="1229" ht="15.75" customHeight="1" x14ac:dyDescent="0.2"/>
    <row r="1230" ht="15.75" customHeight="1" x14ac:dyDescent="0.2"/>
    <row r="1231" ht="15.75" customHeight="1" x14ac:dyDescent="0.2"/>
    <row r="1232" ht="15.75" customHeight="1" x14ac:dyDescent="0.2"/>
    <row r="1233" ht="15.75" customHeight="1" x14ac:dyDescent="0.2"/>
    <row r="1234" ht="15.75" customHeight="1" x14ac:dyDescent="0.2"/>
    <row r="1235" ht="15.75" customHeight="1" x14ac:dyDescent="0.2"/>
    <row r="1236" ht="15.75" customHeight="1" x14ac:dyDescent="0.2"/>
    <row r="1237" ht="15.75" customHeight="1" x14ac:dyDescent="0.2"/>
    <row r="1238" ht="15.75" customHeight="1" x14ac:dyDescent="0.2"/>
    <row r="1239" ht="15.75" customHeight="1" x14ac:dyDescent="0.2"/>
    <row r="1240" ht="15.75" customHeight="1" x14ac:dyDescent="0.2"/>
    <row r="1241" ht="15.75" customHeight="1" x14ac:dyDescent="0.2"/>
    <row r="1242" ht="15.75" customHeight="1" x14ac:dyDescent="0.2"/>
    <row r="1243" ht="15.75" customHeight="1" x14ac:dyDescent="0.2"/>
    <row r="1244" ht="15.75" customHeight="1" x14ac:dyDescent="0.2"/>
    <row r="1245" ht="15.75" customHeight="1" x14ac:dyDescent="0.2"/>
    <row r="1246" ht="15.75" customHeight="1" x14ac:dyDescent="0.2"/>
    <row r="1247" ht="15.75" customHeight="1" x14ac:dyDescent="0.2"/>
    <row r="1248" ht="15.75" customHeight="1" x14ac:dyDescent="0.2"/>
    <row r="1249" ht="15.75" customHeight="1" x14ac:dyDescent="0.2"/>
    <row r="1250" ht="15.75" customHeight="1" x14ac:dyDescent="0.2"/>
    <row r="1251" ht="15.75" customHeight="1" x14ac:dyDescent="0.2"/>
    <row r="1252" ht="15.75" customHeight="1" x14ac:dyDescent="0.2"/>
    <row r="1253" ht="15.75" customHeight="1" x14ac:dyDescent="0.2"/>
    <row r="1254" ht="15.75" customHeight="1" x14ac:dyDescent="0.2"/>
    <row r="1255" ht="15.75" customHeight="1" x14ac:dyDescent="0.2"/>
    <row r="1256" ht="15.75" customHeight="1" x14ac:dyDescent="0.2"/>
    <row r="1257" ht="15.75" customHeight="1" x14ac:dyDescent="0.2"/>
    <row r="1258" ht="15.75" customHeight="1" x14ac:dyDescent="0.2"/>
    <row r="1259" ht="15.75" customHeight="1" x14ac:dyDescent="0.2"/>
    <row r="1260" ht="15.75" customHeight="1" x14ac:dyDescent="0.2"/>
    <row r="1261" ht="15.75" customHeight="1" x14ac:dyDescent="0.2"/>
    <row r="1262" ht="15.75" customHeight="1" x14ac:dyDescent="0.2"/>
    <row r="1263" ht="15.75" customHeight="1" x14ac:dyDescent="0.2"/>
    <row r="1264" ht="15.75" customHeight="1" x14ac:dyDescent="0.2"/>
    <row r="1265" ht="15.75" customHeight="1" x14ac:dyDescent="0.2"/>
    <row r="1266" ht="15.75" customHeight="1" x14ac:dyDescent="0.2"/>
    <row r="1267" ht="15.75" customHeight="1" x14ac:dyDescent="0.2"/>
    <row r="1268" ht="15.75" customHeight="1" x14ac:dyDescent="0.2"/>
    <row r="1269" ht="15.75" customHeight="1" x14ac:dyDescent="0.2"/>
    <row r="1270" ht="15.75" customHeight="1" x14ac:dyDescent="0.2"/>
    <row r="1271" ht="15.75" customHeight="1" x14ac:dyDescent="0.2"/>
    <row r="1272" ht="15.75" customHeight="1" x14ac:dyDescent="0.2"/>
    <row r="1273" ht="15.75" customHeight="1" x14ac:dyDescent="0.2"/>
    <row r="1274" ht="15.75" customHeight="1" x14ac:dyDescent="0.2"/>
    <row r="1275" ht="15.75" customHeight="1" x14ac:dyDescent="0.2"/>
    <row r="1276" ht="15.75" customHeight="1" x14ac:dyDescent="0.2"/>
    <row r="1277" ht="15.75" customHeight="1" x14ac:dyDescent="0.2"/>
    <row r="1278" ht="15.75" customHeight="1" x14ac:dyDescent="0.2"/>
    <row r="1279" ht="15.75" customHeight="1" x14ac:dyDescent="0.2"/>
    <row r="1280" ht="15.75" customHeight="1" x14ac:dyDescent="0.2"/>
    <row r="1281" ht="15.75" customHeight="1" x14ac:dyDescent="0.2"/>
    <row r="1282" ht="15.75" customHeight="1" x14ac:dyDescent="0.2"/>
    <row r="1283" ht="15.75" customHeight="1" x14ac:dyDescent="0.2"/>
    <row r="1284" ht="15.75" customHeight="1" x14ac:dyDescent="0.2"/>
    <row r="1285" ht="15.75" customHeight="1" x14ac:dyDescent="0.2"/>
    <row r="1286" ht="15.75" customHeight="1" x14ac:dyDescent="0.2"/>
    <row r="1287" ht="15.75" customHeight="1" x14ac:dyDescent="0.2"/>
    <row r="1288" ht="15.75" customHeight="1" x14ac:dyDescent="0.2"/>
    <row r="1289" ht="15.75" customHeight="1" x14ac:dyDescent="0.2"/>
    <row r="1290" ht="15.75" customHeight="1" x14ac:dyDescent="0.2"/>
    <row r="1291" ht="15.75" customHeight="1" x14ac:dyDescent="0.2"/>
    <row r="1292" ht="15.75" customHeight="1" x14ac:dyDescent="0.2"/>
    <row r="1293" ht="15.75" customHeight="1" x14ac:dyDescent="0.2"/>
    <row r="1294" ht="15.75" customHeight="1" x14ac:dyDescent="0.2"/>
    <row r="1295" ht="15.75" customHeight="1" x14ac:dyDescent="0.2"/>
    <row r="1296" ht="15.75" customHeight="1" x14ac:dyDescent="0.2"/>
    <row r="1297" ht="15.75" customHeight="1" x14ac:dyDescent="0.2"/>
    <row r="1298" ht="15.75" customHeight="1" x14ac:dyDescent="0.2"/>
    <row r="1299" ht="15.75" customHeight="1" x14ac:dyDescent="0.2"/>
    <row r="1300" ht="15.75" customHeight="1" x14ac:dyDescent="0.2"/>
    <row r="1301" ht="15.75" customHeight="1" x14ac:dyDescent="0.2"/>
    <row r="1302" ht="15.75" customHeight="1" x14ac:dyDescent="0.2"/>
    <row r="1303" ht="15.75" customHeight="1" x14ac:dyDescent="0.2"/>
    <row r="1304" ht="15.75" customHeight="1" x14ac:dyDescent="0.2"/>
    <row r="1305" ht="15.75" customHeight="1" x14ac:dyDescent="0.2"/>
    <row r="1306" ht="15.75" customHeight="1" x14ac:dyDescent="0.2"/>
    <row r="1307" ht="15.75" customHeight="1" x14ac:dyDescent="0.2"/>
    <row r="1308" ht="15.75" customHeight="1" x14ac:dyDescent="0.2"/>
    <row r="1309" ht="15.75" customHeight="1" x14ac:dyDescent="0.2"/>
    <row r="1310" ht="15.75" customHeight="1" x14ac:dyDescent="0.2"/>
    <row r="1311" ht="15.75" customHeight="1" x14ac:dyDescent="0.2"/>
    <row r="1312" ht="15.75" customHeight="1" x14ac:dyDescent="0.2"/>
    <row r="1313" ht="15.75" customHeight="1" x14ac:dyDescent="0.2"/>
    <row r="1314" ht="15.75" customHeight="1" x14ac:dyDescent="0.2"/>
    <row r="1315" ht="15.75" customHeight="1" x14ac:dyDescent="0.2"/>
    <row r="1316" ht="15.75" customHeight="1" x14ac:dyDescent="0.2"/>
    <row r="1317" ht="15.75" customHeight="1" x14ac:dyDescent="0.2"/>
    <row r="1318" ht="15.75" customHeight="1" x14ac:dyDescent="0.2"/>
    <row r="1319" ht="15.75" customHeight="1" x14ac:dyDescent="0.2"/>
    <row r="1320" ht="15.75" customHeight="1" x14ac:dyDescent="0.2"/>
    <row r="1321" ht="15.75" customHeight="1" x14ac:dyDescent="0.2"/>
    <row r="1322" ht="15.75" customHeight="1" x14ac:dyDescent="0.2"/>
    <row r="1323" ht="15.75" customHeight="1" x14ac:dyDescent="0.2"/>
    <row r="1324" ht="15.75" customHeight="1" x14ac:dyDescent="0.2"/>
    <row r="1325" ht="15.75" customHeight="1" x14ac:dyDescent="0.2"/>
    <row r="1326" ht="15.75" customHeight="1" x14ac:dyDescent="0.2"/>
    <row r="1327" ht="15.75" customHeight="1" x14ac:dyDescent="0.2"/>
    <row r="1328" ht="15.75" customHeight="1" x14ac:dyDescent="0.2"/>
    <row r="1329" ht="15.75" customHeight="1" x14ac:dyDescent="0.2"/>
    <row r="1330" ht="15.75" customHeight="1" x14ac:dyDescent="0.2"/>
    <row r="1331" ht="15.75" customHeight="1" x14ac:dyDescent="0.2"/>
    <row r="1332" ht="15.75" customHeight="1" x14ac:dyDescent="0.2"/>
    <row r="1333" ht="15.75" customHeight="1" x14ac:dyDescent="0.2"/>
    <row r="1334" ht="15.75" customHeight="1" x14ac:dyDescent="0.2"/>
    <row r="1335" ht="15.75" customHeight="1" x14ac:dyDescent="0.2"/>
    <row r="1336" ht="15.75" customHeight="1" x14ac:dyDescent="0.2"/>
    <row r="1337" ht="15.75" customHeight="1" x14ac:dyDescent="0.2"/>
    <row r="1338" ht="15.75" customHeight="1" x14ac:dyDescent="0.2"/>
    <row r="1339" ht="15.75" customHeight="1" x14ac:dyDescent="0.2"/>
    <row r="1340" ht="15.75" customHeight="1" x14ac:dyDescent="0.2"/>
    <row r="1341" ht="15.75" customHeight="1" x14ac:dyDescent="0.2"/>
    <row r="1342" ht="15.75" customHeight="1" x14ac:dyDescent="0.2"/>
    <row r="1343" ht="15.75" customHeight="1" x14ac:dyDescent="0.2"/>
    <row r="1344" ht="15.75" customHeight="1" x14ac:dyDescent="0.2"/>
    <row r="1345" ht="15.75" customHeight="1" x14ac:dyDescent="0.2"/>
    <row r="1346" ht="15.75" customHeight="1" x14ac:dyDescent="0.2"/>
    <row r="1347" ht="15.75" customHeight="1" x14ac:dyDescent="0.2"/>
    <row r="1348" ht="15.75" customHeight="1" x14ac:dyDescent="0.2"/>
    <row r="1349" ht="15.75" customHeight="1" x14ac:dyDescent="0.2"/>
    <row r="1350" ht="15.75" customHeight="1" x14ac:dyDescent="0.2"/>
    <row r="1351" ht="15.75" customHeight="1" x14ac:dyDescent="0.2"/>
    <row r="1352" ht="15.75" customHeight="1" x14ac:dyDescent="0.2"/>
    <row r="1353" ht="15.75" customHeight="1" x14ac:dyDescent="0.2"/>
    <row r="1354" ht="15.75" customHeight="1" x14ac:dyDescent="0.2"/>
    <row r="1355" ht="15.75" customHeight="1" x14ac:dyDescent="0.2"/>
    <row r="1356" ht="15.75" customHeight="1" x14ac:dyDescent="0.2"/>
    <row r="1357" ht="15.75" customHeight="1" x14ac:dyDescent="0.2"/>
    <row r="1358" ht="15.75" customHeight="1" x14ac:dyDescent="0.2"/>
    <row r="1359" ht="15.75" customHeight="1" x14ac:dyDescent="0.2"/>
    <row r="1360" ht="15.75" customHeight="1" x14ac:dyDescent="0.2"/>
    <row r="1361" ht="15.75" customHeight="1" x14ac:dyDescent="0.2"/>
    <row r="1362" ht="15.75" customHeight="1" x14ac:dyDescent="0.2"/>
    <row r="1363" ht="15.75" customHeight="1" x14ac:dyDescent="0.2"/>
  </sheetData>
  <mergeCells count="2">
    <mergeCell ref="E5:F5"/>
    <mergeCell ref="E420:H420"/>
  </mergeCells>
  <phoneticPr fontId="0" type="noConversion"/>
  <printOptions horizontalCentered="1"/>
  <pageMargins left="0" right="0" top="0.5" bottom="0.5" header="0.5" footer="0.25"/>
  <pageSetup scale="92" orientation="portrait" horizontalDpi="4294967292" verticalDpi="300" r:id="rId1"/>
  <headerFooter alignWithMargins="0">
    <oddFooter>&amp;L&amp;"Times New Roman,Italic"&amp;8Economics and Statistics Branch
(Newfoundland Statistics Agency)&amp;C&amp;"Times New Roman,Regular"&amp;P&amp;R&amp;"Times New Roman,Italic"&amp;8Department of Finance
November, 1998</oddFooter>
  </headerFooter>
  <rowBreaks count="31" manualBreakCount="31">
    <brk id="87" max="16383" man="1"/>
    <brk id="129" max="16383" man="1"/>
    <brk id="172" max="16383" man="1"/>
    <brk id="214" max="16383" man="1"/>
    <brk id="258" max="16383" man="1"/>
    <brk id="276" max="16383" man="1"/>
    <brk id="314" max="16383" man="1"/>
    <brk id="353" max="16383" man="1"/>
    <brk id="378" max="16383" man="1"/>
    <brk id="421" max="16383" man="1"/>
    <brk id="456" max="16383" man="1"/>
    <brk id="496" min="1" max="4" man="1"/>
    <brk id="528" max="16383" man="1"/>
    <brk id="550" max="16383" man="1"/>
    <brk id="591" max="16383" man="1"/>
    <brk id="615" max="16383" man="1"/>
    <brk id="657" max="16383" man="1"/>
    <brk id="693" max="16383" man="1"/>
    <brk id="729" max="16383" man="1"/>
    <brk id="760" max="16383" man="1"/>
    <brk id="792" max="16383" man="1"/>
    <brk id="871" max="16383" man="1"/>
    <brk id="909" max="16383" man="1"/>
    <brk id="950" max="16383" man="1"/>
    <brk id="989" max="16383" man="1"/>
    <brk id="1030" max="16383" man="1"/>
    <brk id="1045" max="16383" man="1"/>
    <brk id="1079" max="16383" man="1"/>
    <brk id="1115" max="16383" man="1"/>
    <brk id="1137" max="16383" man="1"/>
    <brk id="117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CCS</vt:lpstr>
      <vt:lpstr>CCS!Print_Area</vt:lpstr>
      <vt:lpstr>CCS!Print_Titles</vt:lpstr>
    </vt:vector>
  </TitlesOfParts>
  <Company>Economics &amp; Statistics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Dawn Jordan</dc:creator>
  <cp:lastModifiedBy>Penney, Laurie</cp:lastModifiedBy>
  <cp:lastPrinted>1999-11-19T18:24:49Z</cp:lastPrinted>
  <dcterms:created xsi:type="dcterms:W3CDTF">1998-11-13T15:08:52Z</dcterms:created>
  <dcterms:modified xsi:type="dcterms:W3CDTF">2019-02-27T19:23:40Z</dcterms:modified>
</cp:coreProperties>
</file>