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STJH\Shared\ES\Data Dissemination Warehouse\Flashsheet_Indicators\"/>
    </mc:Choice>
  </mc:AlternateContent>
  <xr:revisionPtr revIDLastSave="0" documentId="13_ncr:1_{F3D93AFA-494E-4F18-8726-187EFEE276FE}" xr6:coauthVersionLast="47" xr6:coauthVersionMax="47" xr10:uidLastSave="{00000000-0000-0000-0000-000000000000}"/>
  <bookViews>
    <workbookView xWindow="-120" yWindow="-120" windowWidth="21840" windowHeight="13020" activeTab="1" xr2:uid="{00000000-000D-0000-FFFF-FFFF00000000}"/>
  </bookViews>
  <sheets>
    <sheet name="Dwel Starts" sheetId="1" r:id="rId1"/>
    <sheet name="Starts_Graph" sheetId="4" r:id="rId2"/>
  </sheets>
  <definedNames>
    <definedName name="_Regression_Int" localSheetId="0" hidden="1">1</definedName>
    <definedName name="_xlnm.Print_Area" localSheetId="0">'Dwel Starts'!$A$120:$J$171</definedName>
    <definedName name="_xlnm.Print_Area" localSheetId="1">Starts_Graph!$A$1:$P$37</definedName>
    <definedName name="Print_Area_MI">'Dwel Starts'!$A$1:$K$172</definedName>
    <definedName name="_xlnm.Print_Titles" localSheetId="0">'Dwel Starts'!$1:$5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7" i="1" l="1"/>
  <c r="I167" i="1"/>
  <c r="H167" i="1"/>
  <c r="F167" i="1"/>
  <c r="E167" i="1"/>
  <c r="D167" i="1"/>
  <c r="H166" i="1"/>
  <c r="D166" i="1"/>
  <c r="H165" i="1"/>
  <c r="D165" i="1"/>
  <c r="I164" i="1"/>
  <c r="H164" i="1"/>
  <c r="E164" i="1"/>
  <c r="F164" i="1" s="1"/>
  <c r="D164" i="1"/>
  <c r="D163" i="1"/>
  <c r="H163" i="1"/>
  <c r="H162" i="1"/>
  <c r="D162" i="1"/>
  <c r="H161" i="1"/>
  <c r="D161" i="1"/>
  <c r="H160" i="1"/>
  <c r="I160" i="1"/>
  <c r="E160" i="1"/>
  <c r="D160" i="1"/>
  <c r="H159" i="1"/>
  <c r="D159" i="1"/>
  <c r="D158" i="1"/>
  <c r="H158" i="1"/>
  <c r="H157" i="1"/>
  <c r="D157" i="1"/>
  <c r="I156" i="1"/>
  <c r="I157" i="1" s="1"/>
  <c r="H156" i="1"/>
  <c r="E156" i="1"/>
  <c r="E157" i="1" s="1"/>
  <c r="D156" i="1"/>
  <c r="H155" i="1"/>
  <c r="D155" i="1"/>
  <c r="H154" i="1"/>
  <c r="D154" i="1"/>
  <c r="E152" i="1"/>
  <c r="H153" i="1"/>
  <c r="D153" i="1"/>
  <c r="I152" i="1"/>
  <c r="H152" i="1"/>
  <c r="D152" i="1"/>
  <c r="D148" i="1"/>
  <c r="D151" i="1"/>
  <c r="H151" i="1"/>
  <c r="H150" i="1"/>
  <c r="D150" i="1"/>
  <c r="H149" i="1"/>
  <c r="D149" i="1"/>
  <c r="I148" i="1"/>
  <c r="I149" i="1" s="1"/>
  <c r="H148" i="1"/>
  <c r="E148" i="1"/>
  <c r="E149" i="1" s="1"/>
  <c r="D147" i="1"/>
  <c r="H147" i="1"/>
  <c r="H146" i="1"/>
  <c r="D146" i="1"/>
  <c r="H145" i="1"/>
  <c r="D145" i="1"/>
  <c r="H144" i="1"/>
  <c r="I144" i="1"/>
  <c r="I145" i="1" s="1"/>
  <c r="I146" i="1" s="1"/>
  <c r="I147" i="1" s="1"/>
  <c r="D144" i="1"/>
  <c r="E144" i="1"/>
  <c r="E145" i="1" s="1"/>
  <c r="E146" i="1" s="1"/>
  <c r="E147" i="1" s="1"/>
  <c r="H143" i="1"/>
  <c r="D143" i="1"/>
  <c r="H142" i="1"/>
  <c r="D142" i="1"/>
  <c r="H141" i="1"/>
  <c r="D141" i="1"/>
  <c r="H140" i="1"/>
  <c r="D140" i="1"/>
  <c r="I140" i="1"/>
  <c r="I141" i="1" s="1"/>
  <c r="E140" i="1"/>
  <c r="H139" i="1"/>
  <c r="D139" i="1"/>
  <c r="D138" i="1"/>
  <c r="H138" i="1"/>
  <c r="D137" i="1"/>
  <c r="H137" i="1"/>
  <c r="I136" i="1"/>
  <c r="I137" i="1" s="1"/>
  <c r="H136" i="1"/>
  <c r="E136" i="1"/>
  <c r="E137" i="1" s="1"/>
  <c r="E138" i="1" s="1"/>
  <c r="E139" i="1" s="1"/>
  <c r="D136" i="1"/>
  <c r="H135" i="1"/>
  <c r="D135" i="1"/>
  <c r="H134" i="1"/>
  <c r="D134" i="1"/>
  <c r="H133" i="1"/>
  <c r="D133" i="1"/>
  <c r="I132" i="1"/>
  <c r="I133" i="1" s="1"/>
  <c r="I134" i="1" s="1"/>
  <c r="E132" i="1"/>
  <c r="E133" i="1" s="1"/>
  <c r="H132" i="1"/>
  <c r="D132" i="1"/>
  <c r="H131" i="1"/>
  <c r="D131" i="1"/>
  <c r="H130" i="1"/>
  <c r="D130" i="1"/>
  <c r="D129" i="1"/>
  <c r="H129" i="1"/>
  <c r="I128" i="1"/>
  <c r="J128" i="1" s="1"/>
  <c r="H128" i="1"/>
  <c r="E128" i="1"/>
  <c r="E129" i="1" s="1"/>
  <c r="E130" i="1" s="1"/>
  <c r="E131" i="1" s="1"/>
  <c r="D128" i="1"/>
  <c r="H127" i="1"/>
  <c r="D127" i="1"/>
  <c r="H126" i="1"/>
  <c r="D126" i="1"/>
  <c r="D125" i="1"/>
  <c r="H125" i="1"/>
  <c r="E124" i="1"/>
  <c r="D124" i="1"/>
  <c r="I124" i="1"/>
  <c r="I125" i="1" s="1"/>
  <c r="H124" i="1"/>
  <c r="H123" i="1"/>
  <c r="D123" i="1"/>
  <c r="H122" i="1"/>
  <c r="D122" i="1"/>
  <c r="H121" i="1"/>
  <c r="D121" i="1"/>
  <c r="I120" i="1"/>
  <c r="I121" i="1" s="1"/>
  <c r="I122" i="1" s="1"/>
  <c r="H120" i="1"/>
  <c r="E120" i="1"/>
  <c r="E121" i="1" s="1"/>
  <c r="E122" i="1" s="1"/>
  <c r="D120" i="1"/>
  <c r="H119" i="1"/>
  <c r="D119" i="1"/>
  <c r="H118" i="1"/>
  <c r="D118" i="1"/>
  <c r="H117" i="1"/>
  <c r="D117" i="1"/>
  <c r="I116" i="1"/>
  <c r="H116" i="1"/>
  <c r="E116" i="1"/>
  <c r="D116" i="1"/>
  <c r="H115" i="1"/>
  <c r="D115" i="1"/>
  <c r="H114" i="1"/>
  <c r="D114" i="1"/>
  <c r="H113" i="1"/>
  <c r="D113" i="1"/>
  <c r="I112" i="1"/>
  <c r="E112" i="1"/>
  <c r="E113" i="1" s="1"/>
  <c r="E114" i="1" s="1"/>
  <c r="H112" i="1"/>
  <c r="D112" i="1"/>
  <c r="H111" i="1"/>
  <c r="D111" i="1"/>
  <c r="H110" i="1"/>
  <c r="E108" i="1"/>
  <c r="E109" i="1" s="1"/>
  <c r="E104" i="1"/>
  <c r="E105" i="1" s="1"/>
  <c r="D110" i="1"/>
  <c r="I108" i="1"/>
  <c r="I109" i="1" s="1"/>
  <c r="I104" i="1"/>
  <c r="I105" i="1" s="1"/>
  <c r="I106" i="1" s="1"/>
  <c r="H109" i="1"/>
  <c r="D109" i="1"/>
  <c r="H108" i="1"/>
  <c r="D108" i="1"/>
  <c r="I100" i="1"/>
  <c r="I101" i="1" s="1"/>
  <c r="H107" i="1"/>
  <c r="E100" i="1"/>
  <c r="D107" i="1"/>
  <c r="H106" i="1"/>
  <c r="D106" i="1"/>
  <c r="H105" i="1"/>
  <c r="D105" i="1"/>
  <c r="H104" i="1"/>
  <c r="D104" i="1"/>
  <c r="H103" i="1"/>
  <c r="I96" i="1"/>
  <c r="D103" i="1"/>
  <c r="E96" i="1"/>
  <c r="E97" i="1" s="1"/>
  <c r="H102" i="1"/>
  <c r="D102" i="1"/>
  <c r="H101" i="1"/>
  <c r="D101" i="1"/>
  <c r="H100" i="1"/>
  <c r="D100" i="1"/>
  <c r="H99" i="1"/>
  <c r="I92" i="1"/>
  <c r="D99" i="1"/>
  <c r="E92" i="1"/>
  <c r="E93" i="1" s="1"/>
  <c r="E94" i="1" s="1"/>
  <c r="E95" i="1" s="1"/>
  <c r="H98" i="1"/>
  <c r="D98" i="1"/>
  <c r="H97" i="1"/>
  <c r="D97" i="1"/>
  <c r="D96" i="1"/>
  <c r="H96" i="1"/>
  <c r="H95" i="1"/>
  <c r="I88" i="1"/>
  <c r="I89" i="1" s="1"/>
  <c r="I90" i="1" s="1"/>
  <c r="I91" i="1" s="1"/>
  <c r="D95" i="1"/>
  <c r="E88" i="1"/>
  <c r="E89" i="1" s="1"/>
  <c r="H94" i="1"/>
  <c r="D94" i="1"/>
  <c r="H93" i="1"/>
  <c r="D93" i="1"/>
  <c r="H92" i="1"/>
  <c r="D92" i="1"/>
  <c r="I84" i="1"/>
  <c r="I85" i="1" s="1"/>
  <c r="H91" i="1"/>
  <c r="E84" i="1"/>
  <c r="E85" i="1" s="1"/>
  <c r="E86" i="1" s="1"/>
  <c r="D91" i="1"/>
  <c r="D90" i="1"/>
  <c r="H90" i="1"/>
  <c r="H89" i="1"/>
  <c r="D89" i="1"/>
  <c r="H88" i="1"/>
  <c r="D88" i="1"/>
  <c r="H87" i="1"/>
  <c r="D87" i="1"/>
  <c r="H86" i="1"/>
  <c r="D86" i="1"/>
  <c r="I80" i="1"/>
  <c r="H85" i="1"/>
  <c r="E80" i="1"/>
  <c r="E81" i="1" s="1"/>
  <c r="D85" i="1"/>
  <c r="D84" i="1"/>
  <c r="H84" i="1"/>
  <c r="I76" i="1"/>
  <c r="I77" i="1" s="1"/>
  <c r="H83" i="1"/>
  <c r="E79" i="1"/>
  <c r="F83" i="1" s="1"/>
  <c r="D83" i="1"/>
  <c r="H82" i="1"/>
  <c r="F82" i="1"/>
  <c r="D82" i="1"/>
  <c r="E76" i="1"/>
  <c r="D81" i="1"/>
  <c r="H81" i="1"/>
  <c r="D80" i="1"/>
  <c r="H80" i="1"/>
  <c r="H79" i="1"/>
  <c r="I72" i="1"/>
  <c r="J72" i="1" s="1"/>
  <c r="D79" i="1"/>
  <c r="E72" i="1"/>
  <c r="E73" i="1" s="1"/>
  <c r="E74" i="1" s="1"/>
  <c r="F78" i="1" s="1"/>
  <c r="H78" i="1"/>
  <c r="D78" i="1"/>
  <c r="D77" i="1"/>
  <c r="H77" i="1"/>
  <c r="H76" i="1"/>
  <c r="D76" i="1"/>
  <c r="H75" i="1"/>
  <c r="I69" i="1"/>
  <c r="E68" i="1"/>
  <c r="E69" i="1" s="1"/>
  <c r="D75" i="1"/>
  <c r="H74" i="1"/>
  <c r="D74" i="1"/>
  <c r="H73" i="1"/>
  <c r="D73" i="1"/>
  <c r="H72" i="1"/>
  <c r="D72" i="1"/>
  <c r="I64" i="1"/>
  <c r="H71" i="1"/>
  <c r="E64" i="1"/>
  <c r="F64" i="1" s="1"/>
  <c r="D71" i="1"/>
  <c r="H70" i="1"/>
  <c r="D70" i="1"/>
  <c r="H69" i="1"/>
  <c r="D69" i="1"/>
  <c r="H68" i="1"/>
  <c r="D68" i="1"/>
  <c r="H67" i="1"/>
  <c r="I60" i="1"/>
  <c r="J60" i="1" s="1"/>
  <c r="E61" i="1"/>
  <c r="E62" i="1" s="1"/>
  <c r="E63" i="1" s="1"/>
  <c r="D67" i="1"/>
  <c r="D66" i="1"/>
  <c r="H66" i="1"/>
  <c r="H65" i="1"/>
  <c r="D65" i="1"/>
  <c r="D64" i="1"/>
  <c r="H64" i="1"/>
  <c r="H63" i="1"/>
  <c r="I57" i="1"/>
  <c r="I58" i="1" s="1"/>
  <c r="D63" i="1"/>
  <c r="E57" i="1"/>
  <c r="E58" i="1" s="1"/>
  <c r="H62" i="1"/>
  <c r="D62" i="1"/>
  <c r="H61" i="1"/>
  <c r="D61" i="1"/>
  <c r="H60" i="1"/>
  <c r="F60" i="1"/>
  <c r="D60" i="1"/>
  <c r="H59" i="1"/>
  <c r="I51" i="1"/>
  <c r="I52" i="1" s="1"/>
  <c r="I53" i="1" s="1"/>
  <c r="D59" i="1"/>
  <c r="E51" i="1"/>
  <c r="E52" i="1" s="1"/>
  <c r="H58" i="1"/>
  <c r="D58" i="1"/>
  <c r="H57" i="1"/>
  <c r="D57" i="1"/>
  <c r="H56" i="1"/>
  <c r="D56" i="1"/>
  <c r="H54" i="1"/>
  <c r="I46" i="1"/>
  <c r="I47" i="1" s="1"/>
  <c r="D54" i="1"/>
  <c r="E46" i="1"/>
  <c r="E47" i="1" s="1"/>
  <c r="H53" i="1"/>
  <c r="D53" i="1"/>
  <c r="H52" i="1"/>
  <c r="D52" i="1"/>
  <c r="H51" i="1"/>
  <c r="D51" i="1"/>
  <c r="H49" i="1"/>
  <c r="I41" i="1"/>
  <c r="J41" i="1" s="1"/>
  <c r="D49" i="1"/>
  <c r="E44" i="1"/>
  <c r="H47" i="1"/>
  <c r="H48" i="1"/>
  <c r="D47" i="1"/>
  <c r="E41" i="1"/>
  <c r="E42" i="1" s="1"/>
  <c r="D48" i="1"/>
  <c r="H46" i="1"/>
  <c r="D46" i="1"/>
  <c r="H44" i="1"/>
  <c r="I37" i="1"/>
  <c r="I38" i="1" s="1"/>
  <c r="I39" i="1" s="1"/>
  <c r="J39" i="1" s="1"/>
  <c r="E37" i="1"/>
  <c r="D44" i="1"/>
  <c r="I21" i="1"/>
  <c r="I22" i="1" s="1"/>
  <c r="I26" i="1"/>
  <c r="I27" i="1" s="1"/>
  <c r="I16" i="1"/>
  <c r="I17" i="1" s="1"/>
  <c r="I18" i="1" s="1"/>
  <c r="H29" i="1"/>
  <c r="H28" i="1"/>
  <c r="H27" i="1"/>
  <c r="H26" i="1"/>
  <c r="H24" i="1"/>
  <c r="H23" i="1"/>
  <c r="H22" i="1"/>
  <c r="H21" i="1"/>
  <c r="E21" i="1"/>
  <c r="E22" i="1" s="1"/>
  <c r="E26" i="1"/>
  <c r="E27" i="1" s="1"/>
  <c r="E16" i="1"/>
  <c r="E17" i="1" s="1"/>
  <c r="D29" i="1"/>
  <c r="D28" i="1"/>
  <c r="D27" i="1"/>
  <c r="D26" i="1"/>
  <c r="D24" i="1"/>
  <c r="D23" i="1"/>
  <c r="D22" i="1"/>
  <c r="D21" i="1"/>
  <c r="I11" i="1"/>
  <c r="H19" i="1"/>
  <c r="H18" i="1"/>
  <c r="H17" i="1"/>
  <c r="H16" i="1"/>
  <c r="E11" i="1"/>
  <c r="E12" i="1" s="1"/>
  <c r="E13" i="1" s="1"/>
  <c r="E14" i="1" s="1"/>
  <c r="D19" i="1"/>
  <c r="D18" i="1"/>
  <c r="D17" i="1"/>
  <c r="D16" i="1"/>
  <c r="I6" i="1"/>
  <c r="I7" i="1" s="1"/>
  <c r="I8" i="1" s="1"/>
  <c r="I9" i="1" s="1"/>
  <c r="H14" i="1"/>
  <c r="H13" i="1"/>
  <c r="H12" i="1"/>
  <c r="H11" i="1"/>
  <c r="E6" i="1"/>
  <c r="E7" i="1" s="1"/>
  <c r="E8" i="1" s="1"/>
  <c r="D14" i="1"/>
  <c r="D13" i="1"/>
  <c r="D12" i="1"/>
  <c r="D11" i="1"/>
  <c r="H43" i="1"/>
  <c r="D43" i="1"/>
  <c r="H42" i="1"/>
  <c r="D42" i="1"/>
  <c r="I32" i="1"/>
  <c r="J36" i="1"/>
  <c r="J34" i="1"/>
  <c r="H41" i="1"/>
  <c r="H39" i="1"/>
  <c r="H38" i="1"/>
  <c r="H37" i="1"/>
  <c r="H36" i="1"/>
  <c r="H34" i="1"/>
  <c r="H33" i="1"/>
  <c r="H32" i="1"/>
  <c r="H31" i="1"/>
  <c r="E32" i="1"/>
  <c r="E33" i="1" s="1"/>
  <c r="F33" i="1" s="1"/>
  <c r="F36" i="1"/>
  <c r="D41" i="1"/>
  <c r="D39" i="1"/>
  <c r="D38" i="1"/>
  <c r="D37" i="1"/>
  <c r="D36" i="1"/>
  <c r="D32" i="1"/>
  <c r="D33" i="1"/>
  <c r="D34" i="1"/>
  <c r="D31" i="1"/>
  <c r="J124" i="1"/>
  <c r="I81" i="1"/>
  <c r="J21" i="1"/>
  <c r="I126" i="1"/>
  <c r="J164" i="1" l="1"/>
  <c r="F124" i="1"/>
  <c r="J56" i="1"/>
  <c r="E165" i="1"/>
  <c r="I165" i="1"/>
  <c r="I166" i="1" s="1"/>
  <c r="I73" i="1"/>
  <c r="J73" i="1" s="1"/>
  <c r="F56" i="1"/>
  <c r="J160" i="1"/>
  <c r="J31" i="1"/>
  <c r="J152" i="1"/>
  <c r="F116" i="1"/>
  <c r="F156" i="1"/>
  <c r="I61" i="1"/>
  <c r="J61" i="1" s="1"/>
  <c r="E117" i="1"/>
  <c r="E118" i="1" s="1"/>
  <c r="E119" i="1" s="1"/>
  <c r="F31" i="1"/>
  <c r="F32" i="1"/>
  <c r="J156" i="1"/>
  <c r="J100" i="1"/>
  <c r="J88" i="1"/>
  <c r="J84" i="1"/>
  <c r="F100" i="1"/>
  <c r="J37" i="1"/>
  <c r="F17" i="1"/>
  <c r="F37" i="1"/>
  <c r="E125" i="1"/>
  <c r="F125" i="1" s="1"/>
  <c r="J145" i="1"/>
  <c r="I153" i="1"/>
  <c r="I154" i="1" s="1"/>
  <c r="I155" i="1" s="1"/>
  <c r="J105" i="1"/>
  <c r="E101" i="1"/>
  <c r="E102" i="1" s="1"/>
  <c r="E103" i="1" s="1"/>
  <c r="J116" i="1"/>
  <c r="F120" i="1"/>
  <c r="I33" i="1"/>
  <c r="J32" i="1"/>
  <c r="I97" i="1"/>
  <c r="I98" i="1" s="1"/>
  <c r="I99" i="1" s="1"/>
  <c r="J64" i="1"/>
  <c r="F85" i="1"/>
  <c r="F128" i="1"/>
  <c r="J46" i="1"/>
  <c r="F72" i="1"/>
  <c r="F76" i="1"/>
  <c r="J144" i="1"/>
  <c r="F41" i="1"/>
  <c r="E65" i="1"/>
  <c r="E66" i="1" s="1"/>
  <c r="E67" i="1" s="1"/>
  <c r="F67" i="1" s="1"/>
  <c r="J26" i="1"/>
  <c r="I161" i="1"/>
  <c r="I74" i="1"/>
  <c r="I75" i="1" s="1"/>
  <c r="J96" i="1"/>
  <c r="F104" i="1"/>
  <c r="F112" i="1"/>
  <c r="F160" i="1"/>
  <c r="E87" i="1"/>
  <c r="F87" i="1" s="1"/>
  <c r="F86" i="1"/>
  <c r="E98" i="1"/>
  <c r="F102" i="1" s="1"/>
  <c r="F97" i="1"/>
  <c r="I150" i="1"/>
  <c r="I151" i="1" s="1"/>
  <c r="J151" i="1" s="1"/>
  <c r="J149" i="1"/>
  <c r="F62" i="1"/>
  <c r="E59" i="1"/>
  <c r="F63" i="1" s="1"/>
  <c r="J81" i="1"/>
  <c r="F148" i="1"/>
  <c r="E77" i="1"/>
  <c r="F77" i="1" s="1"/>
  <c r="J112" i="1"/>
  <c r="J120" i="1"/>
  <c r="J125" i="1"/>
  <c r="F96" i="1"/>
  <c r="F92" i="1"/>
  <c r="I117" i="1"/>
  <c r="I118" i="1" s="1"/>
  <c r="I119" i="1" s="1"/>
  <c r="J76" i="1"/>
  <c r="J68" i="1"/>
  <c r="F144" i="1"/>
  <c r="F152" i="1"/>
  <c r="F73" i="1"/>
  <c r="J148" i="1"/>
  <c r="E106" i="1"/>
  <c r="E107" i="1" s="1"/>
  <c r="I93" i="1"/>
  <c r="F12" i="1"/>
  <c r="F16" i="1"/>
  <c r="I65" i="1"/>
  <c r="J69" i="1" s="1"/>
  <c r="F80" i="1"/>
  <c r="F84" i="1"/>
  <c r="J92" i="1"/>
  <c r="J108" i="1"/>
  <c r="E161" i="1"/>
  <c r="F113" i="1"/>
  <c r="J132" i="1"/>
  <c r="F11" i="1"/>
  <c r="F42" i="1"/>
  <c r="J80" i="1"/>
  <c r="F149" i="1"/>
  <c r="E150" i="1"/>
  <c r="J11" i="1"/>
  <c r="I12" i="1"/>
  <c r="I107" i="1"/>
  <c r="E18" i="1"/>
  <c r="I54" i="1"/>
  <c r="E48" i="1"/>
  <c r="F47" i="1"/>
  <c r="I138" i="1"/>
  <c r="J137" i="1"/>
  <c r="I142" i="1"/>
  <c r="J141" i="1"/>
  <c r="E75" i="1"/>
  <c r="J58" i="1"/>
  <c r="I59" i="1"/>
  <c r="E70" i="1"/>
  <c r="F74" i="1" s="1"/>
  <c r="F93" i="1"/>
  <c r="E90" i="1"/>
  <c r="F89" i="1"/>
  <c r="I158" i="1"/>
  <c r="I19" i="1"/>
  <c r="I48" i="1"/>
  <c r="J53" i="1" s="1"/>
  <c r="I70" i="1"/>
  <c r="I102" i="1"/>
  <c r="J106" i="1" s="1"/>
  <c r="E9" i="1"/>
  <c r="F14" i="1" s="1"/>
  <c r="F13" i="1"/>
  <c r="J89" i="1"/>
  <c r="J85" i="1"/>
  <c r="I86" i="1"/>
  <c r="J90" i="1" s="1"/>
  <c r="E23" i="1"/>
  <c r="F27" i="1"/>
  <c r="F22" i="1"/>
  <c r="I78" i="1"/>
  <c r="E115" i="1"/>
  <c r="I110" i="1"/>
  <c r="J109" i="1"/>
  <c r="J52" i="1"/>
  <c r="I123" i="1"/>
  <c r="F137" i="1"/>
  <c r="E134" i="1"/>
  <c r="F133" i="1"/>
  <c r="J22" i="1"/>
  <c r="I23" i="1"/>
  <c r="J27" i="1"/>
  <c r="I127" i="1"/>
  <c r="J126" i="1"/>
  <c r="E123" i="1"/>
  <c r="F57" i="1"/>
  <c r="E53" i="1"/>
  <c r="F58" i="1" s="1"/>
  <c r="F52" i="1"/>
  <c r="E110" i="1"/>
  <c r="F114" i="1" s="1"/>
  <c r="F109" i="1"/>
  <c r="I135" i="1"/>
  <c r="F68" i="1"/>
  <c r="J140" i="1"/>
  <c r="F140" i="1"/>
  <c r="J104" i="1"/>
  <c r="E141" i="1"/>
  <c r="F51" i="1"/>
  <c r="J136" i="1"/>
  <c r="J16" i="1"/>
  <c r="E38" i="1"/>
  <c r="F88" i="1"/>
  <c r="I129" i="1"/>
  <c r="F61" i="1"/>
  <c r="F136" i="1"/>
  <c r="E158" i="1"/>
  <c r="I113" i="1"/>
  <c r="E34" i="1"/>
  <c r="F34" i="1" s="1"/>
  <c r="F108" i="1"/>
  <c r="F46" i="1"/>
  <c r="J57" i="1"/>
  <c r="F26" i="1"/>
  <c r="I42" i="1"/>
  <c r="J47" i="1" s="1"/>
  <c r="F21" i="1"/>
  <c r="F132" i="1"/>
  <c r="J51" i="1"/>
  <c r="E153" i="1"/>
  <c r="F165" i="1" l="1"/>
  <c r="E166" i="1"/>
  <c r="J77" i="1"/>
  <c r="F101" i="1"/>
  <c r="F105" i="1"/>
  <c r="J165" i="1"/>
  <c r="F117" i="1"/>
  <c r="F121" i="1"/>
  <c r="F129" i="1"/>
  <c r="F122" i="1"/>
  <c r="F118" i="1"/>
  <c r="I62" i="1"/>
  <c r="I63" i="1" s="1"/>
  <c r="J63" i="1" s="1"/>
  <c r="E126" i="1"/>
  <c r="E127" i="1" s="1"/>
  <c r="J157" i="1"/>
  <c r="J101" i="1"/>
  <c r="J153" i="1"/>
  <c r="F81" i="1"/>
  <c r="F119" i="1"/>
  <c r="J122" i="1"/>
  <c r="F66" i="1"/>
  <c r="F65" i="1"/>
  <c r="J123" i="1"/>
  <c r="F106" i="1"/>
  <c r="J161" i="1"/>
  <c r="I162" i="1"/>
  <c r="J166" i="1" s="1"/>
  <c r="J121" i="1"/>
  <c r="F69" i="1"/>
  <c r="F161" i="1"/>
  <c r="E162" i="1"/>
  <c r="J38" i="1"/>
  <c r="J33" i="1"/>
  <c r="J59" i="1"/>
  <c r="J155" i="1"/>
  <c r="J154" i="1"/>
  <c r="J150" i="1"/>
  <c r="E99" i="1"/>
  <c r="F99" i="1" s="1"/>
  <c r="F98" i="1"/>
  <c r="J65" i="1"/>
  <c r="I66" i="1"/>
  <c r="I67" i="1" s="1"/>
  <c r="I94" i="1"/>
  <c r="J93" i="1"/>
  <c r="J97" i="1"/>
  <c r="F123" i="1"/>
  <c r="J12" i="1"/>
  <c r="I13" i="1"/>
  <c r="F28" i="1"/>
  <c r="E24" i="1"/>
  <c r="F23" i="1"/>
  <c r="J74" i="1"/>
  <c r="I71" i="1"/>
  <c r="F48" i="1"/>
  <c r="E49" i="1"/>
  <c r="F49" i="1" s="1"/>
  <c r="F150" i="1"/>
  <c r="E151" i="1"/>
  <c r="F151" i="1" s="1"/>
  <c r="E154" i="1"/>
  <c r="F153" i="1"/>
  <c r="J158" i="1"/>
  <c r="I159" i="1"/>
  <c r="J159" i="1" s="1"/>
  <c r="I130" i="1"/>
  <c r="J133" i="1"/>
  <c r="J129" i="1"/>
  <c r="E39" i="1"/>
  <c r="F38" i="1"/>
  <c r="F43" i="1"/>
  <c r="J17" i="1"/>
  <c r="F79" i="1"/>
  <c r="E159" i="1"/>
  <c r="J82" i="1"/>
  <c r="J78" i="1"/>
  <c r="I79" i="1"/>
  <c r="E19" i="1"/>
  <c r="F19" i="1" s="1"/>
  <c r="F18" i="1"/>
  <c r="J23" i="1"/>
  <c r="I24" i="1"/>
  <c r="J28" i="1"/>
  <c r="J138" i="1"/>
  <c r="I139" i="1"/>
  <c r="J139" i="1" s="1"/>
  <c r="I114" i="1"/>
  <c r="J113" i="1"/>
  <c r="J127" i="1"/>
  <c r="I43" i="1"/>
  <c r="J48" i="1" s="1"/>
  <c r="J42" i="1"/>
  <c r="F110" i="1"/>
  <c r="E111" i="1"/>
  <c r="F111" i="1" s="1"/>
  <c r="E91" i="1"/>
  <c r="F94" i="1"/>
  <c r="F90" i="1"/>
  <c r="J142" i="1"/>
  <c r="I143" i="1"/>
  <c r="J146" i="1"/>
  <c r="F145" i="1"/>
  <c r="E142" i="1"/>
  <c r="F141" i="1"/>
  <c r="E71" i="1"/>
  <c r="F71" i="1" s="1"/>
  <c r="F70" i="1"/>
  <c r="I49" i="1"/>
  <c r="F157" i="1"/>
  <c r="J86" i="1"/>
  <c r="I87" i="1"/>
  <c r="F107" i="1"/>
  <c r="E54" i="1"/>
  <c r="F53" i="1"/>
  <c r="J117" i="1"/>
  <c r="E135" i="1"/>
  <c r="F134" i="1"/>
  <c r="F138" i="1"/>
  <c r="I111" i="1"/>
  <c r="J111" i="1" s="1"/>
  <c r="J110" i="1"/>
  <c r="I103" i="1"/>
  <c r="J103" i="1" s="1"/>
  <c r="J102" i="1"/>
  <c r="J62" i="1" l="1"/>
  <c r="F166" i="1"/>
  <c r="F130" i="1"/>
  <c r="F126" i="1"/>
  <c r="J107" i="1"/>
  <c r="F162" i="1"/>
  <c r="E163" i="1"/>
  <c r="F163" i="1" s="1"/>
  <c r="J162" i="1"/>
  <c r="I163" i="1"/>
  <c r="J163" i="1" s="1"/>
  <c r="J66" i="1"/>
  <c r="J94" i="1"/>
  <c r="I95" i="1"/>
  <c r="J98" i="1"/>
  <c r="F103" i="1"/>
  <c r="J70" i="1"/>
  <c r="J71" i="1"/>
  <c r="J75" i="1"/>
  <c r="J83" i="1"/>
  <c r="J79" i="1"/>
  <c r="F142" i="1"/>
  <c r="F146" i="1"/>
  <c r="E143" i="1"/>
  <c r="F29" i="1"/>
  <c r="F24" i="1"/>
  <c r="F91" i="1"/>
  <c r="F95" i="1"/>
  <c r="I115" i="1"/>
  <c r="J114" i="1"/>
  <c r="J118" i="1"/>
  <c r="J67" i="1"/>
  <c r="I131" i="1"/>
  <c r="J130" i="1"/>
  <c r="J134" i="1"/>
  <c r="F115" i="1"/>
  <c r="J87" i="1"/>
  <c r="J91" i="1"/>
  <c r="I44" i="1"/>
  <c r="J44" i="1" s="1"/>
  <c r="J43" i="1"/>
  <c r="F39" i="1"/>
  <c r="F44" i="1"/>
  <c r="J29" i="1"/>
  <c r="J24" i="1"/>
  <c r="F54" i="1"/>
  <c r="F59" i="1"/>
  <c r="J143" i="1"/>
  <c r="J147" i="1"/>
  <c r="F127" i="1"/>
  <c r="F131" i="1"/>
  <c r="F75" i="1"/>
  <c r="J13" i="1"/>
  <c r="I14" i="1"/>
  <c r="J18" i="1"/>
  <c r="E155" i="1"/>
  <c r="F155" i="1" s="1"/>
  <c r="F154" i="1"/>
  <c r="F135" i="1"/>
  <c r="F139" i="1"/>
  <c r="F158" i="1"/>
  <c r="J54" i="1"/>
  <c r="J95" i="1" l="1"/>
  <c r="J99" i="1"/>
  <c r="J49" i="1"/>
  <c r="J131" i="1"/>
  <c r="J135" i="1"/>
  <c r="F159" i="1"/>
  <c r="F143" i="1"/>
  <c r="F147" i="1"/>
  <c r="J14" i="1"/>
  <c r="J19" i="1"/>
  <c r="J115" i="1"/>
  <c r="J119" i="1"/>
</calcChain>
</file>

<file path=xl/sharedStrings.xml><?xml version="1.0" encoding="utf-8"?>
<sst xmlns="http://schemas.openxmlformats.org/spreadsheetml/2006/main" count="173" uniqueCount="16">
  <si>
    <t>HOUSING STARTS, ALL AREAS</t>
  </si>
  <si>
    <t>NEWFOUNDLAND</t>
  </si>
  <si>
    <t>CANADA</t>
  </si>
  <si>
    <t>% Change</t>
  </si>
  <si>
    <t>Total</t>
  </si>
  <si>
    <t>Number</t>
  </si>
  <si>
    <t>Year/Year</t>
  </si>
  <si>
    <t>To date</t>
  </si>
  <si>
    <t>1st Quarter</t>
  </si>
  <si>
    <t>2nd Quarter</t>
  </si>
  <si>
    <t>3rd Quarter</t>
  </si>
  <si>
    <t>4th Quarter</t>
  </si>
  <si>
    <t>Time Period</t>
  </si>
  <si>
    <t>Note: Data for Housing Starts, All Areas available every three months only. Housing Now - Atlantic Region</t>
  </si>
  <si>
    <t>Source: Canada Mortgage and Housing Corporation (CMHC) Chris Janes 772-2403, Housing Update (quarterly), Statistics Canada Table 34-10-0135-01.</t>
  </si>
  <si>
    <t>January 21,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</si>
</sst>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_)"/>
    <numFmt numFmtId="165" formatCode="0.0%"/>
  </numFmts>
  <fonts count="5" x14ac:knownFonts="1">
    <font>
      <sz val="9"/>
      <name val="Helv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Helv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164" fontId="0" fillId="0" borderId="0"/>
    <xf numFmtId="9" fontId="1" fillId="0" borderId="0" applyFont="0" applyFill="0" applyBorder="0" applyAlignment="0" applyProtection="0"/>
  </cellStyleXfs>
  <cellXfs count="41">
    <xf numFmtId="164" fontId="0" fillId="0" borderId="0" xfId="0"/>
    <xf numFmtId="164" fontId="2" fillId="0" borderId="0" xfId="0" applyFont="1"/>
    <xf numFmtId="37" fontId="2" fillId="0" borderId="0" xfId="0" applyNumberFormat="1" applyFont="1"/>
    <xf numFmtId="164" fontId="2" fillId="0" borderId="1" xfId="0" applyFont="1" applyBorder="1"/>
    <xf numFmtId="164" fontId="2" fillId="0" borderId="0" xfId="0" applyFont="1" applyAlignment="1">
      <alignment horizontal="left"/>
    </xf>
    <xf numFmtId="164" fontId="2" fillId="0" borderId="2" xfId="0" applyFont="1" applyBorder="1"/>
    <xf numFmtId="165" fontId="2" fillId="0" borderId="0" xfId="1" applyNumberFormat="1" applyFont="1"/>
    <xf numFmtId="165" fontId="2" fillId="0" borderId="0" xfId="1" applyNumberFormat="1" applyFont="1" applyBorder="1"/>
    <xf numFmtId="3" fontId="2" fillId="0" borderId="0" xfId="0" applyNumberFormat="1" applyFont="1"/>
    <xf numFmtId="3" fontId="2" fillId="0" borderId="0" xfId="1" applyNumberFormat="1" applyFont="1"/>
    <xf numFmtId="164" fontId="2" fillId="0" borderId="1" xfId="0" applyFont="1" applyBorder="1" applyAlignment="1">
      <alignment horizontal="left"/>
    </xf>
    <xf numFmtId="165" fontId="2" fillId="0" borderId="1" xfId="1" applyNumberFormat="1" applyFont="1" applyBorder="1"/>
    <xf numFmtId="3" fontId="2" fillId="0" borderId="1" xfId="0" applyNumberFormat="1" applyFont="1" applyBorder="1"/>
    <xf numFmtId="37" fontId="2" fillId="0" borderId="1" xfId="0" applyNumberFormat="1" applyFont="1" applyBorder="1"/>
    <xf numFmtId="164" fontId="2" fillId="0" borderId="3" xfId="0" applyFont="1" applyBorder="1" applyAlignment="1">
      <alignment horizontal="center"/>
    </xf>
    <xf numFmtId="164" fontId="2" fillId="0" borderId="4" xfId="0" applyFont="1" applyBorder="1" applyAlignment="1">
      <alignment horizontal="center"/>
    </xf>
    <xf numFmtId="164" fontId="2" fillId="0" borderId="5" xfId="0" applyFont="1" applyBorder="1"/>
    <xf numFmtId="164" fontId="3" fillId="0" borderId="2" xfId="0" applyFont="1" applyBorder="1" applyAlignment="1">
      <alignment horizontal="center"/>
    </xf>
    <xf numFmtId="164" fontId="3" fillId="0" borderId="6" xfId="0" applyFont="1" applyBorder="1" applyAlignment="1">
      <alignment horizontal="center"/>
    </xf>
    <xf numFmtId="164" fontId="3" fillId="0" borderId="1" xfId="0" applyFont="1" applyBorder="1" applyAlignment="1">
      <alignment horizontal="center"/>
    </xf>
    <xf numFmtId="164" fontId="2" fillId="0" borderId="2" xfId="0" applyFont="1" applyBorder="1" applyAlignment="1">
      <alignment horizontal="center"/>
    </xf>
    <xf numFmtId="164" fontId="2" fillId="0" borderId="1" xfId="0" applyFont="1" applyBorder="1" applyAlignment="1">
      <alignment horizontal="center"/>
    </xf>
    <xf numFmtId="164" fontId="3" fillId="0" borderId="6" xfId="0" applyFont="1" applyBorder="1" applyAlignment="1">
      <alignment horizontal="right"/>
    </xf>
    <xf numFmtId="164" fontId="3" fillId="0" borderId="0" xfId="0" applyFont="1" applyAlignment="1">
      <alignment horizontal="center"/>
    </xf>
    <xf numFmtId="164" fontId="2" fillId="0" borderId="0" xfId="0" applyFont="1" applyAlignment="1">
      <alignment horizontal="center"/>
    </xf>
    <xf numFmtId="165" fontId="2" fillId="0" borderId="0" xfId="1" applyNumberFormat="1" applyFont="1" applyFill="1"/>
    <xf numFmtId="3" fontId="2" fillId="0" borderId="0" xfId="1" applyNumberFormat="1" applyFont="1" applyFill="1"/>
    <xf numFmtId="3" fontId="0" fillId="0" borderId="0" xfId="0" applyNumberFormat="1"/>
    <xf numFmtId="37" fontId="2" fillId="0" borderId="0" xfId="0" applyNumberFormat="1" applyFont="1" applyAlignment="1">
      <alignment horizontal="right"/>
    </xf>
    <xf numFmtId="15" fontId="2" fillId="0" borderId="0" xfId="0" quotePrefix="1" applyNumberFormat="1" applyFont="1" applyAlignment="1">
      <alignment horizontal="left"/>
    </xf>
    <xf numFmtId="15" fontId="2" fillId="0" borderId="0" xfId="0" applyNumberFormat="1" applyFont="1" applyAlignment="1">
      <alignment horizontal="left"/>
    </xf>
    <xf numFmtId="164" fontId="3" fillId="0" borderId="0" xfId="0" applyFont="1" applyAlignment="1">
      <alignment horizontal="center"/>
    </xf>
    <xf numFmtId="164" fontId="3" fillId="0" borderId="7" xfId="0" applyFont="1" applyBorder="1" applyAlignment="1">
      <alignment horizontal="center"/>
    </xf>
    <xf numFmtId="164" fontId="3" fillId="0" borderId="8" xfId="0" applyFont="1" applyBorder="1" applyAlignment="1">
      <alignment horizontal="center"/>
    </xf>
    <xf numFmtId="164" fontId="3" fillId="0" borderId="9" xfId="0" applyFont="1" applyBorder="1" applyAlignment="1">
      <alignment horizontal="center"/>
    </xf>
    <xf numFmtId="164" fontId="2" fillId="0" borderId="5" xfId="0" applyFont="1" applyBorder="1" applyAlignment="1">
      <alignment horizontal="center"/>
    </xf>
    <xf numFmtId="164" fontId="2" fillId="0" borderId="3" xfId="0" applyFont="1" applyBorder="1" applyAlignment="1">
      <alignment horizontal="center"/>
    </xf>
    <xf numFmtId="164" fontId="2" fillId="0" borderId="10" xfId="0" applyFont="1" applyBorder="1" applyAlignment="1">
      <alignment horizontal="center"/>
    </xf>
    <xf numFmtId="164" fontId="2" fillId="0" borderId="11" xfId="0" applyFont="1" applyBorder="1" applyAlignment="1">
      <alignment horizontal="center"/>
    </xf>
    <xf numFmtId="164" fontId="2" fillId="0" borderId="6" xfId="0" applyFont="1" applyBorder="1" applyAlignment="1">
      <alignment horizontal="center"/>
    </xf>
    <xf numFmtId="164" fontId="2" fillId="0" borderId="4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Quarterly Housing Starts, All Areas
Newfoundland and Labrador, 2015-2025</a:t>
            </a:r>
          </a:p>
        </c:rich>
      </c:tx>
      <c:layout>
        <c:manualLayout>
          <c:xMode val="edge"/>
          <c:yMode val="edge"/>
          <c:x val="0.28779389108347991"/>
          <c:y val="2.88463651345907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66949682486707"/>
          <c:y val="0.15576946469740097"/>
          <c:w val="0.76483762597984317"/>
          <c:h val="0.67884679128492276"/>
        </c:manualLayout>
      </c:layout>
      <c:barChart>
        <c:barDir val="col"/>
        <c:grouping val="stacked"/>
        <c:varyColors val="0"/>
        <c:ser>
          <c:idx val="0"/>
          <c:order val="0"/>
          <c:tx>
            <c:v>1st Quarter</c:v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Starts_Graph!$B$57:$B$67</c:f>
              <c:numCache>
                <c:formatCode>General_)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('Dwel Starts'!$C$124,'Dwel Starts'!$C$128,'Dwel Starts'!$C$132,'Dwel Starts'!$C$136,'Dwel Starts'!$C$140,'Dwel Starts'!$C$144,'Dwel Starts'!$C$148,'Dwel Starts'!$C$152,'Dwel Starts'!$C$156,'Dwel Starts'!$C$160,'Dwel Starts'!$C$164)</c:f>
              <c:numCache>
                <c:formatCode>#,##0</c:formatCode>
                <c:ptCount val="11"/>
                <c:pt idx="0">
                  <c:v>238</c:v>
                </c:pt>
                <c:pt idx="1">
                  <c:v>172</c:v>
                </c:pt>
                <c:pt idx="2">
                  <c:v>112</c:v>
                </c:pt>
                <c:pt idx="3">
                  <c:v>199</c:v>
                </c:pt>
                <c:pt idx="4">
                  <c:v>58</c:v>
                </c:pt>
                <c:pt idx="5">
                  <c:v>60</c:v>
                </c:pt>
                <c:pt idx="6">
                  <c:v>155</c:v>
                </c:pt>
                <c:pt idx="7">
                  <c:v>223</c:v>
                </c:pt>
                <c:pt idx="8">
                  <c:v>100</c:v>
                </c:pt>
                <c:pt idx="9">
                  <c:v>263</c:v>
                </c:pt>
                <c:pt idx="10">
                  <c:v>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3E-45F7-9C7C-6FC934850DDF}"/>
            </c:ext>
          </c:extLst>
        </c:ser>
        <c:ser>
          <c:idx val="1"/>
          <c:order val="1"/>
          <c:tx>
            <c:v>2nd Quarter</c:v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Starts_Graph!$B$57:$B$67</c:f>
              <c:numCache>
                <c:formatCode>General_)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('Dwel Starts'!$C$125,'Dwel Starts'!$C$129,'Dwel Starts'!$C$133,'Dwel Starts'!$C$137,'Dwel Starts'!$C$141,'Dwel Starts'!$C$145,'Dwel Starts'!$C$149,'Dwel Starts'!$C$153,'Dwel Starts'!$C$157,'Dwel Starts'!$C$161,'Dwel Starts'!$C$165)</c:f>
              <c:numCache>
                <c:formatCode>#,##0</c:formatCode>
                <c:ptCount val="11"/>
                <c:pt idx="0">
                  <c:v>419</c:v>
                </c:pt>
                <c:pt idx="1">
                  <c:v>390</c:v>
                </c:pt>
                <c:pt idx="2">
                  <c:v>310</c:v>
                </c:pt>
                <c:pt idx="3">
                  <c:v>237</c:v>
                </c:pt>
                <c:pt idx="4">
                  <c:v>217</c:v>
                </c:pt>
                <c:pt idx="5">
                  <c:v>132</c:v>
                </c:pt>
                <c:pt idx="6">
                  <c:v>305</c:v>
                </c:pt>
                <c:pt idx="7">
                  <c:v>363</c:v>
                </c:pt>
                <c:pt idx="8">
                  <c:v>225</c:v>
                </c:pt>
                <c:pt idx="9">
                  <c:v>409</c:v>
                </c:pt>
                <c:pt idx="10">
                  <c:v>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3E-45F7-9C7C-6FC934850DDF}"/>
            </c:ext>
          </c:extLst>
        </c:ser>
        <c:ser>
          <c:idx val="2"/>
          <c:order val="2"/>
          <c:tx>
            <c:v>3rd Quarter</c:v>
          </c:tx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Starts_Graph!$B$57:$B$67</c:f>
              <c:numCache>
                <c:formatCode>General_)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('Dwel Starts'!$C$126,'Dwel Starts'!$C$130,'Dwel Starts'!$C$134,'Dwel Starts'!$C$138,'Dwel Starts'!$C$142,'Dwel Starts'!$C$146,'Dwel Starts'!$C$150,'Dwel Starts'!$C$154,'Dwel Starts'!$C$158,'Dwel Starts'!$C$162,'Dwel Starts'!$C$166)</c:f>
              <c:numCache>
                <c:formatCode>#,##0</c:formatCode>
                <c:ptCount val="11"/>
                <c:pt idx="0">
                  <c:v>552</c:v>
                </c:pt>
                <c:pt idx="1">
                  <c:v>455</c:v>
                </c:pt>
                <c:pt idx="2">
                  <c:v>469</c:v>
                </c:pt>
                <c:pt idx="3">
                  <c:v>399</c:v>
                </c:pt>
                <c:pt idx="4">
                  <c:v>315</c:v>
                </c:pt>
                <c:pt idx="5">
                  <c:v>285</c:v>
                </c:pt>
                <c:pt idx="6">
                  <c:v>263</c:v>
                </c:pt>
                <c:pt idx="7">
                  <c:v>458</c:v>
                </c:pt>
                <c:pt idx="8">
                  <c:v>411</c:v>
                </c:pt>
                <c:pt idx="9">
                  <c:v>527</c:v>
                </c:pt>
                <c:pt idx="10">
                  <c:v>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3E-45F7-9C7C-6FC934850DDF}"/>
            </c:ext>
          </c:extLst>
        </c:ser>
        <c:ser>
          <c:idx val="3"/>
          <c:order val="3"/>
          <c:tx>
            <c:v>4th Quarter</c:v>
          </c:tx>
          <c:spPr>
            <a:solidFill>
              <a:srgbClr val="A0E0E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Starts_Graph!$B$57:$B$67</c:f>
              <c:numCache>
                <c:formatCode>General_)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('Dwel Starts'!$C$127,'Dwel Starts'!$C$131,'Dwel Starts'!$C$135,'Dwel Starts'!$C$139,'Dwel Starts'!$C$143,'Dwel Starts'!$C$147,'Dwel Starts'!$C$151,'Dwel Starts'!$C$155,'Dwel Starts'!$C$159,'Dwel Starts'!$C$163,'Dwel Starts'!$C$167)</c:f>
              <c:numCache>
                <c:formatCode>#,##0</c:formatCode>
                <c:ptCount val="11"/>
                <c:pt idx="0">
                  <c:v>488</c:v>
                </c:pt>
                <c:pt idx="1">
                  <c:v>381</c:v>
                </c:pt>
                <c:pt idx="2">
                  <c:v>509</c:v>
                </c:pt>
                <c:pt idx="3">
                  <c:v>261</c:v>
                </c:pt>
                <c:pt idx="4">
                  <c:v>355</c:v>
                </c:pt>
                <c:pt idx="5">
                  <c:v>286</c:v>
                </c:pt>
                <c:pt idx="6">
                  <c:v>298</c:v>
                </c:pt>
                <c:pt idx="7">
                  <c:v>335</c:v>
                </c:pt>
                <c:pt idx="8">
                  <c:v>242</c:v>
                </c:pt>
                <c:pt idx="9">
                  <c:v>473</c:v>
                </c:pt>
                <c:pt idx="10">
                  <c:v>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3E-45F7-9C7C-6FC934850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77735184"/>
        <c:axId val="1"/>
      </c:barChart>
      <c:catAx>
        <c:axId val="1877735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49160146227512808"/>
              <c:y val="0.8865390954037721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Number</a:t>
                </a:r>
              </a:p>
            </c:rich>
          </c:tx>
          <c:layout>
            <c:manualLayout>
              <c:xMode val="edge"/>
              <c:yMode val="edge"/>
              <c:x val="2.4487275790862843E-2"/>
              <c:y val="0.442308083582575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777351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001216598766897"/>
          <c:y val="0.29651223829579443"/>
          <c:w val="8.9786874283812157E-2"/>
          <c:h val="0.255814360414250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Footer>&amp;L&amp;"Arial,Regular"&amp;8Newfoundland &amp;&amp; Labrador Statistics Agency, Department of Finance</c:oddFooter>
    </c:headerFooter>
    <c:pageMargins b="1" l="0" r="0" t="1" header="0.5" footer="0.5"/>
    <c:pageSetup orientation="landscape" horizontalDpi="1200" verticalDpi="12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15</xdr:col>
      <xdr:colOff>514350</xdr:colOff>
      <xdr:row>36</xdr:row>
      <xdr:rowOff>114300</xdr:rowOff>
    </xdr:to>
    <xdr:graphicFrame macro="">
      <xdr:nvGraphicFramePr>
        <xdr:cNvPr id="1316" name="Chart 1">
          <a:extLst>
            <a:ext uri="{FF2B5EF4-FFF2-40B4-BE49-F238E27FC236}">
              <a16:creationId xmlns:a16="http://schemas.microsoft.com/office/drawing/2014/main" id="{409B1AAA-67F8-71AE-4826-BB9BEDF153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0.09897</cdr:x>
      <cdr:y>0.95341</cdr:y>
    </cdr:from>
    <cdr:to>
      <cdr:x>0.58965</cdr:x>
      <cdr:y>0.99703</cdr:y>
    </cdr:to>
    <cdr:sp macro="" textlink="">
      <cdr:nvSpPr>
        <cdr:cNvPr id="15361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9316" y="4968919"/>
          <a:ext cx="4148087" cy="21814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Source: Canada Mortgage and Housing Corporation (CMHC), Housing Update (Quarterly)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57" transitionEvaluation="1" codeName="Sheet1"/>
  <dimension ref="A1:K182"/>
  <sheetViews>
    <sheetView showGridLines="0" zoomScaleNormal="100" workbookViewId="0">
      <pane ySplit="5" topLeftCell="A157" activePane="bottomLeft" state="frozen"/>
      <selection pane="bottomLeft" activeCell="D172" sqref="D172"/>
    </sheetView>
  </sheetViews>
  <sheetFormatPr defaultColWidth="9.83203125" defaultRowHeight="11.25" x14ac:dyDescent="0.2"/>
  <cols>
    <col min="1" max="1" width="8" style="1" customWidth="1"/>
    <col min="2" max="2" width="11.5" style="1" customWidth="1"/>
    <col min="3" max="3" width="9.33203125" style="1" customWidth="1"/>
    <col min="4" max="4" width="10.1640625" style="1" customWidth="1"/>
    <col min="5" max="5" width="9.5" style="1" customWidth="1"/>
    <col min="6" max="6" width="10.1640625" style="1" customWidth="1"/>
    <col min="7" max="7" width="12.33203125" style="1" customWidth="1"/>
    <col min="8" max="8" width="11.1640625" style="1" customWidth="1"/>
    <col min="9" max="9" width="9.5" style="1" customWidth="1"/>
    <col min="10" max="10" width="9.1640625" style="1" customWidth="1"/>
    <col min="11" max="11" width="7.83203125" style="1" customWidth="1"/>
    <col min="12" max="16384" width="9.83203125" style="1"/>
  </cols>
  <sheetData>
    <row r="1" spans="1:11" ht="15" customHeight="1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</row>
    <row r="2" spans="1:11" ht="18.95" customHeight="1" x14ac:dyDescent="0.2"/>
    <row r="3" spans="1:11" x14ac:dyDescent="0.2">
      <c r="A3" s="35" t="s">
        <v>12</v>
      </c>
      <c r="B3" s="36"/>
      <c r="C3" s="32" t="s">
        <v>1</v>
      </c>
      <c r="D3" s="33"/>
      <c r="E3" s="33"/>
      <c r="F3" s="34"/>
      <c r="G3" s="32" t="s">
        <v>2</v>
      </c>
      <c r="H3" s="33"/>
      <c r="I3" s="33"/>
      <c r="J3" s="34"/>
    </row>
    <row r="4" spans="1:11" ht="18" customHeight="1" x14ac:dyDescent="0.2">
      <c r="A4" s="37"/>
      <c r="B4" s="38"/>
      <c r="C4" s="16"/>
      <c r="D4" s="5" t="s">
        <v>3</v>
      </c>
      <c r="E4" s="17" t="s">
        <v>4</v>
      </c>
      <c r="F4" s="14" t="s">
        <v>3</v>
      </c>
      <c r="G4" s="16"/>
      <c r="H4" s="20" t="s">
        <v>3</v>
      </c>
      <c r="I4" s="17" t="s">
        <v>4</v>
      </c>
      <c r="J4" s="14" t="s">
        <v>3</v>
      </c>
    </row>
    <row r="5" spans="1:11" x14ac:dyDescent="0.2">
      <c r="A5" s="39"/>
      <c r="B5" s="40"/>
      <c r="C5" s="18" t="s">
        <v>5</v>
      </c>
      <c r="D5" s="3" t="s">
        <v>6</v>
      </c>
      <c r="E5" s="19" t="s">
        <v>7</v>
      </c>
      <c r="F5" s="15" t="s">
        <v>6</v>
      </c>
      <c r="G5" s="22" t="s">
        <v>5</v>
      </c>
      <c r="H5" s="21" t="s">
        <v>6</v>
      </c>
      <c r="I5" s="19" t="s">
        <v>7</v>
      </c>
      <c r="J5" s="15" t="s">
        <v>6</v>
      </c>
    </row>
    <row r="6" spans="1:11" ht="15" customHeight="1" x14ac:dyDescent="0.2">
      <c r="A6" s="23">
        <v>1988</v>
      </c>
      <c r="B6" s="4" t="s">
        <v>8</v>
      </c>
      <c r="C6" s="8">
        <v>185</v>
      </c>
      <c r="D6" s="2"/>
      <c r="E6" s="2">
        <f>E5+C6</f>
        <v>185</v>
      </c>
      <c r="F6" s="2"/>
      <c r="G6" s="2">
        <v>35873</v>
      </c>
      <c r="H6" s="2"/>
      <c r="I6" s="2">
        <f>I5+G6</f>
        <v>35873</v>
      </c>
      <c r="J6" s="2"/>
      <c r="K6" s="2"/>
    </row>
    <row r="7" spans="1:11" x14ac:dyDescent="0.2">
      <c r="A7" s="23"/>
      <c r="B7" s="4" t="s">
        <v>9</v>
      </c>
      <c r="C7" s="8">
        <v>1057</v>
      </c>
      <c r="D7" s="2"/>
      <c r="E7" s="2">
        <f>E6+C7</f>
        <v>1242</v>
      </c>
      <c r="F7" s="2"/>
      <c r="G7" s="2">
        <v>69214</v>
      </c>
      <c r="H7" s="2"/>
      <c r="I7" s="2">
        <f>I6+G7</f>
        <v>105087</v>
      </c>
      <c r="J7" s="2"/>
      <c r="K7" s="2"/>
    </row>
    <row r="8" spans="1:11" x14ac:dyDescent="0.2">
      <c r="A8" s="23"/>
      <c r="B8" s="4" t="s">
        <v>10</v>
      </c>
      <c r="C8" s="8">
        <v>1224</v>
      </c>
      <c r="D8" s="2"/>
      <c r="E8" s="2">
        <f>E7+C8</f>
        <v>2466</v>
      </c>
      <c r="F8" s="2"/>
      <c r="G8" s="2">
        <v>61067</v>
      </c>
      <c r="H8" s="2"/>
      <c r="I8" s="2">
        <f>I7+G8</f>
        <v>166154</v>
      </c>
      <c r="J8" s="2"/>
      <c r="K8" s="2"/>
    </row>
    <row r="9" spans="1:11" x14ac:dyDescent="0.2">
      <c r="A9" s="23"/>
      <c r="B9" s="4" t="s">
        <v>11</v>
      </c>
      <c r="C9" s="8">
        <v>702</v>
      </c>
      <c r="D9" s="2"/>
      <c r="E9" s="2">
        <f>E8+C9</f>
        <v>3168</v>
      </c>
      <c r="F9" s="2"/>
      <c r="G9" s="2">
        <v>56408</v>
      </c>
      <c r="H9" s="2"/>
      <c r="I9" s="2">
        <f>I8+G9</f>
        <v>222562</v>
      </c>
      <c r="J9" s="2"/>
      <c r="K9" s="2"/>
    </row>
    <row r="10" spans="1:11" x14ac:dyDescent="0.2">
      <c r="A10" s="23"/>
      <c r="C10" s="8"/>
      <c r="D10" s="2"/>
      <c r="E10" s="2"/>
      <c r="F10" s="2"/>
      <c r="G10" s="2"/>
      <c r="H10" s="2"/>
      <c r="I10" s="2"/>
      <c r="J10" s="2"/>
      <c r="K10" s="2"/>
    </row>
    <row r="11" spans="1:11" x14ac:dyDescent="0.2">
      <c r="A11" s="23">
        <v>1989</v>
      </c>
      <c r="B11" s="4" t="s">
        <v>8</v>
      </c>
      <c r="C11" s="8">
        <v>258</v>
      </c>
      <c r="D11" s="6">
        <f>+C11/C6-1</f>
        <v>0.39459459459459456</v>
      </c>
      <c r="E11" s="2">
        <f>E10+C11</f>
        <v>258</v>
      </c>
      <c r="F11" s="6">
        <f>+E11/E6-1</f>
        <v>0.39459459459459456</v>
      </c>
      <c r="G11" s="2">
        <v>38954</v>
      </c>
      <c r="H11" s="6">
        <f>+G11/G6-1</f>
        <v>8.5886321188637593E-2</v>
      </c>
      <c r="I11" s="2">
        <f>I10+G11</f>
        <v>38954</v>
      </c>
      <c r="J11" s="6">
        <f>+I11/I6-1</f>
        <v>8.5886321188637593E-2</v>
      </c>
      <c r="K11" s="2"/>
    </row>
    <row r="12" spans="1:11" x14ac:dyDescent="0.2">
      <c r="A12" s="23"/>
      <c r="B12" s="4" t="s">
        <v>9</v>
      </c>
      <c r="C12" s="8">
        <v>1250</v>
      </c>
      <c r="D12" s="6">
        <f t="shared" ref="D12:F14" si="0">+C12/C7-1</f>
        <v>0.18259224219489112</v>
      </c>
      <c r="E12" s="2">
        <f>E11+C12</f>
        <v>1508</v>
      </c>
      <c r="F12" s="6">
        <f t="shared" si="0"/>
        <v>0.21417069243156206</v>
      </c>
      <c r="G12" s="2">
        <v>64321</v>
      </c>
      <c r="H12" s="6">
        <f>+G12/G7-1</f>
        <v>-7.0693790273644086E-2</v>
      </c>
      <c r="I12" s="2">
        <f>I11+G12</f>
        <v>103275</v>
      </c>
      <c r="J12" s="6">
        <f>+I12/I7-1</f>
        <v>-1.7242855919381128E-2</v>
      </c>
      <c r="K12" s="2"/>
    </row>
    <row r="13" spans="1:11" x14ac:dyDescent="0.2">
      <c r="A13" s="23"/>
      <c r="B13" s="4" t="s">
        <v>10</v>
      </c>
      <c r="C13" s="8">
        <v>1220</v>
      </c>
      <c r="D13" s="6">
        <f t="shared" si="0"/>
        <v>-3.2679738562091387E-3</v>
      </c>
      <c r="E13" s="2">
        <f>E12+C13</f>
        <v>2728</v>
      </c>
      <c r="F13" s="6">
        <f t="shared" si="0"/>
        <v>0.10624493106244937</v>
      </c>
      <c r="G13" s="2">
        <v>58959</v>
      </c>
      <c r="H13" s="6">
        <f>+G13/G8-1</f>
        <v>-3.4519462230009679E-2</v>
      </c>
      <c r="I13" s="2">
        <f>I12+G13</f>
        <v>162234</v>
      </c>
      <c r="J13" s="6">
        <f>+I13/I8-1</f>
        <v>-2.3592570747619668E-2</v>
      </c>
      <c r="K13" s="2"/>
    </row>
    <row r="14" spans="1:11" x14ac:dyDescent="0.2">
      <c r="A14" s="23"/>
      <c r="B14" s="4" t="s">
        <v>11</v>
      </c>
      <c r="C14" s="8">
        <v>808</v>
      </c>
      <c r="D14" s="6">
        <f t="shared" si="0"/>
        <v>0.15099715099715105</v>
      </c>
      <c r="E14" s="2">
        <f>E13+C14</f>
        <v>3536</v>
      </c>
      <c r="F14" s="6">
        <f t="shared" si="0"/>
        <v>0.11616161616161613</v>
      </c>
      <c r="G14" s="2">
        <v>53148</v>
      </c>
      <c r="H14" s="6">
        <f>+G14/G9-1</f>
        <v>-5.7793220819741919E-2</v>
      </c>
      <c r="I14" s="2">
        <f>I13+G14</f>
        <v>215382</v>
      </c>
      <c r="J14" s="6">
        <f>+I14/I9-1</f>
        <v>-3.2260673430325015E-2</v>
      </c>
      <c r="K14" s="2"/>
    </row>
    <row r="15" spans="1:11" x14ac:dyDescent="0.2">
      <c r="A15" s="23"/>
      <c r="C15" s="8"/>
      <c r="D15" s="2"/>
      <c r="E15" s="2"/>
      <c r="F15" s="2"/>
      <c r="G15" s="2"/>
      <c r="H15" s="2"/>
      <c r="I15" s="2"/>
      <c r="J15" s="2"/>
      <c r="K15" s="2"/>
    </row>
    <row r="16" spans="1:11" x14ac:dyDescent="0.2">
      <c r="A16" s="23">
        <v>1990</v>
      </c>
      <c r="B16" s="4" t="s">
        <v>8</v>
      </c>
      <c r="C16" s="8">
        <v>296</v>
      </c>
      <c r="D16" s="6">
        <f>+C16/C11-1</f>
        <v>0.1472868217054264</v>
      </c>
      <c r="E16" s="2">
        <f>E15+C16</f>
        <v>296</v>
      </c>
      <c r="F16" s="6">
        <f>+E16/E11-1</f>
        <v>0.1472868217054264</v>
      </c>
      <c r="G16" s="2">
        <v>39811</v>
      </c>
      <c r="H16" s="6">
        <f>+G16/G11-1</f>
        <v>2.2000308055655449E-2</v>
      </c>
      <c r="I16" s="2">
        <f>I15+G16</f>
        <v>39811</v>
      </c>
      <c r="J16" s="6">
        <f>+I16/I11-1</f>
        <v>2.2000308055655449E-2</v>
      </c>
      <c r="K16" s="2"/>
    </row>
    <row r="17" spans="1:11" x14ac:dyDescent="0.2">
      <c r="A17" s="23"/>
      <c r="B17" s="4" t="s">
        <v>9</v>
      </c>
      <c r="C17" s="8">
        <v>858</v>
      </c>
      <c r="D17" s="6">
        <f>+C17/C12-1</f>
        <v>-0.31359999999999999</v>
      </c>
      <c r="E17" s="2">
        <f>E16+C17</f>
        <v>1154</v>
      </c>
      <c r="F17" s="6">
        <f>+E17/E12-1</f>
        <v>-0.23474801061007955</v>
      </c>
      <c r="G17" s="2">
        <v>62346</v>
      </c>
      <c r="H17" s="6">
        <f>+G17/G12-1</f>
        <v>-3.0705368386685583E-2</v>
      </c>
      <c r="I17" s="2">
        <f>I16+G17</f>
        <v>102157</v>
      </c>
      <c r="J17" s="6">
        <f>+I17/I12-1</f>
        <v>-1.0825465988864691E-2</v>
      </c>
      <c r="K17" s="2"/>
    </row>
    <row r="18" spans="1:11" x14ac:dyDescent="0.2">
      <c r="A18" s="23"/>
      <c r="B18" s="4" t="s">
        <v>10</v>
      </c>
      <c r="C18" s="8">
        <v>1044</v>
      </c>
      <c r="D18" s="6">
        <f>+C18/C13-1</f>
        <v>-0.1442622950819672</v>
      </c>
      <c r="E18" s="2">
        <f>E17+C18</f>
        <v>2198</v>
      </c>
      <c r="F18" s="6">
        <f>+E18/E13-1</f>
        <v>-0.19428152492668627</v>
      </c>
      <c r="G18" s="2">
        <v>44103</v>
      </c>
      <c r="H18" s="6">
        <f>+G18/G13-1</f>
        <v>-0.25197170915381872</v>
      </c>
      <c r="I18" s="2">
        <f>I17+G18</f>
        <v>146260</v>
      </c>
      <c r="J18" s="6">
        <f>+I18/I13-1</f>
        <v>-9.8462714350875946E-2</v>
      </c>
      <c r="K18" s="2"/>
    </row>
    <row r="19" spans="1:11" x14ac:dyDescent="0.2">
      <c r="A19" s="23"/>
      <c r="B19" s="4" t="s">
        <v>11</v>
      </c>
      <c r="C19" s="8">
        <v>1047</v>
      </c>
      <c r="D19" s="6">
        <f>+C19/C14-1</f>
        <v>0.29579207920792072</v>
      </c>
      <c r="E19" s="2">
        <f>E18+C19</f>
        <v>3245</v>
      </c>
      <c r="F19" s="6">
        <f>+E19/E14-1</f>
        <v>-8.2296380090497778E-2</v>
      </c>
      <c r="G19" s="2">
        <v>35370</v>
      </c>
      <c r="H19" s="6">
        <f>+G19/G14-1</f>
        <v>-0.33449988710769929</v>
      </c>
      <c r="I19" s="2">
        <f>I18+G19</f>
        <v>181630</v>
      </c>
      <c r="J19" s="6">
        <f>+I19/I14-1</f>
        <v>-0.15670761716392267</v>
      </c>
    </row>
    <row r="20" spans="1:11" x14ac:dyDescent="0.2">
      <c r="A20" s="23"/>
      <c r="C20" s="8"/>
    </row>
    <row r="21" spans="1:11" x14ac:dyDescent="0.2">
      <c r="A21" s="23">
        <v>1991</v>
      </c>
      <c r="B21" s="4" t="s">
        <v>8</v>
      </c>
      <c r="C21" s="8">
        <v>147</v>
      </c>
      <c r="D21" s="6">
        <f>+C21/C16-1</f>
        <v>-0.5033783783783784</v>
      </c>
      <c r="E21" s="2">
        <f>E20+C21</f>
        <v>147</v>
      </c>
      <c r="F21" s="6">
        <f>+E21/E16-1</f>
        <v>-0.5033783783783784</v>
      </c>
      <c r="G21" s="2">
        <v>17815</v>
      </c>
      <c r="H21" s="6">
        <f>+G21/G16-1</f>
        <v>-0.55251061264474643</v>
      </c>
      <c r="I21" s="2">
        <f>I20+G21</f>
        <v>17815</v>
      </c>
      <c r="J21" s="6">
        <f>+I21/I16-1</f>
        <v>-0.55251061264474643</v>
      </c>
    </row>
    <row r="22" spans="1:11" x14ac:dyDescent="0.2">
      <c r="A22" s="23"/>
      <c r="B22" s="4" t="s">
        <v>9</v>
      </c>
      <c r="C22" s="8">
        <v>790</v>
      </c>
      <c r="D22" s="6">
        <f>+C22/C17-1</f>
        <v>-7.9254079254079235E-2</v>
      </c>
      <c r="E22" s="2">
        <f>C22+E21</f>
        <v>937</v>
      </c>
      <c r="F22" s="6">
        <f>+E22/E17-1</f>
        <v>-0.18804159445407276</v>
      </c>
      <c r="G22" s="2">
        <v>46495</v>
      </c>
      <c r="H22" s="6">
        <f>+G22/G17-1</f>
        <v>-0.25424245340519036</v>
      </c>
      <c r="I22" s="2">
        <f>G22+I21</f>
        <v>64310</v>
      </c>
      <c r="J22" s="6">
        <f>+I22/I17-1</f>
        <v>-0.37047877286921116</v>
      </c>
    </row>
    <row r="23" spans="1:11" x14ac:dyDescent="0.2">
      <c r="A23" s="23"/>
      <c r="B23" s="4" t="s">
        <v>10</v>
      </c>
      <c r="C23" s="8">
        <v>1183</v>
      </c>
      <c r="D23" s="6">
        <f>+C23/C18-1</f>
        <v>0.13314176245210718</v>
      </c>
      <c r="E23" s="2">
        <f>C23+E22</f>
        <v>2120</v>
      </c>
      <c r="F23" s="6">
        <f>+E23/E18-1</f>
        <v>-3.5486806187443154E-2</v>
      </c>
      <c r="G23" s="2">
        <v>48460</v>
      </c>
      <c r="H23" s="6">
        <f>+G23/G18-1</f>
        <v>9.8791465433190506E-2</v>
      </c>
      <c r="I23" s="2">
        <f>G23+I22</f>
        <v>112770</v>
      </c>
      <c r="J23" s="6">
        <f>+I23/I18-1</f>
        <v>-0.22897579652673317</v>
      </c>
    </row>
    <row r="24" spans="1:11" x14ac:dyDescent="0.2">
      <c r="A24" s="23"/>
      <c r="B24" s="4" t="s">
        <v>11</v>
      </c>
      <c r="C24" s="8">
        <v>716</v>
      </c>
      <c r="D24" s="6">
        <f>+C24/C19-1</f>
        <v>-0.3161413562559694</v>
      </c>
      <c r="E24" s="2">
        <f>C24+E23</f>
        <v>2836</v>
      </c>
      <c r="F24" s="6">
        <f>+E24/E19-1</f>
        <v>-0.12604006163328196</v>
      </c>
      <c r="G24" s="2">
        <v>43427</v>
      </c>
      <c r="H24" s="6">
        <f>+G24/G19-1</f>
        <v>0.22779191405145593</v>
      </c>
      <c r="I24" s="2">
        <f>G24+I23</f>
        <v>156197</v>
      </c>
      <c r="J24" s="6">
        <f>+I24/I19-1</f>
        <v>-0.14002642735230963</v>
      </c>
    </row>
    <row r="25" spans="1:11" x14ac:dyDescent="0.2">
      <c r="A25" s="24"/>
      <c r="C25" s="8"/>
    </row>
    <row r="26" spans="1:11" x14ac:dyDescent="0.2">
      <c r="A26" s="23">
        <v>1992</v>
      </c>
      <c r="B26" s="4" t="s">
        <v>8</v>
      </c>
      <c r="C26" s="8">
        <v>135</v>
      </c>
      <c r="D26" s="6">
        <f>+C26/C21-1</f>
        <v>-8.1632653061224469E-2</v>
      </c>
      <c r="E26" s="2">
        <f>C26+E25</f>
        <v>135</v>
      </c>
      <c r="F26" s="6">
        <f>+E26/E21-1</f>
        <v>-8.1632653061224469E-2</v>
      </c>
      <c r="G26" s="2">
        <v>27260</v>
      </c>
      <c r="H26" s="6">
        <f>+G26/G21-1</f>
        <v>0.53017120404153806</v>
      </c>
      <c r="I26" s="2">
        <f>G26+I25</f>
        <v>27260</v>
      </c>
      <c r="J26" s="6">
        <f>+I26/I21-1</f>
        <v>0.53017120404153806</v>
      </c>
    </row>
    <row r="27" spans="1:11" x14ac:dyDescent="0.2">
      <c r="A27" s="24"/>
      <c r="B27" s="4" t="s">
        <v>9</v>
      </c>
      <c r="C27" s="8">
        <v>638</v>
      </c>
      <c r="D27" s="6">
        <f>+C27/C22-1</f>
        <v>-0.19240506329113927</v>
      </c>
      <c r="E27" s="2">
        <f>C27+E26</f>
        <v>773</v>
      </c>
      <c r="F27" s="6">
        <f>+E27/E22-1</f>
        <v>-0.1750266808964781</v>
      </c>
      <c r="G27" s="2">
        <v>51797</v>
      </c>
      <c r="H27" s="6">
        <f>+G27/G22-1</f>
        <v>0.11403376707172819</v>
      </c>
      <c r="I27" s="2">
        <f>G27+I26</f>
        <v>79057</v>
      </c>
      <c r="J27" s="6">
        <f>+I27/I22-1</f>
        <v>0.22931114912144301</v>
      </c>
    </row>
    <row r="28" spans="1:11" x14ac:dyDescent="0.2">
      <c r="A28" s="24"/>
      <c r="B28" s="4" t="s">
        <v>10</v>
      </c>
      <c r="C28" s="8">
        <v>909</v>
      </c>
      <c r="D28" s="6">
        <f>+C28/C23-1</f>
        <v>-0.23161453930684694</v>
      </c>
      <c r="E28" s="2">
        <v>1682</v>
      </c>
      <c r="F28" s="6">
        <f>+E28/E23-1</f>
        <v>-0.20660377358490567</v>
      </c>
      <c r="G28" s="2">
        <v>47602</v>
      </c>
      <c r="H28" s="6">
        <f>+G28/G23-1</f>
        <v>-1.7705323978538967E-2</v>
      </c>
      <c r="I28" s="2">
        <v>126659</v>
      </c>
      <c r="J28" s="6">
        <f>+I28/I23-1</f>
        <v>0.12316218852531691</v>
      </c>
    </row>
    <row r="29" spans="1:11" x14ac:dyDescent="0.2">
      <c r="A29" s="24"/>
      <c r="B29" s="4" t="s">
        <v>11</v>
      </c>
      <c r="C29" s="8">
        <v>589</v>
      </c>
      <c r="D29" s="6">
        <f>+C29/C24-1</f>
        <v>-0.17737430167597767</v>
      </c>
      <c r="E29" s="2">
        <v>2271</v>
      </c>
      <c r="F29" s="6">
        <f>+E29/E24-1</f>
        <v>-0.19922425952045131</v>
      </c>
      <c r="G29" s="2">
        <v>41612</v>
      </c>
      <c r="H29" s="6">
        <f>+G29/G24-1</f>
        <v>-4.1794275450756424E-2</v>
      </c>
      <c r="I29" s="2">
        <v>168271</v>
      </c>
      <c r="J29" s="6">
        <f>+I29/I24-1</f>
        <v>7.7299820098977623E-2</v>
      </c>
    </row>
    <row r="30" spans="1:11" x14ac:dyDescent="0.2">
      <c r="A30" s="24"/>
      <c r="C30" s="8"/>
      <c r="E30" s="2"/>
      <c r="G30" s="2"/>
      <c r="H30" s="2"/>
      <c r="I30" s="2"/>
    </row>
    <row r="31" spans="1:11" x14ac:dyDescent="0.2">
      <c r="A31" s="23">
        <v>1993</v>
      </c>
      <c r="B31" s="4" t="s">
        <v>8</v>
      </c>
      <c r="C31" s="8">
        <v>192</v>
      </c>
      <c r="D31" s="6">
        <f>+C31/C26-1</f>
        <v>0.42222222222222228</v>
      </c>
      <c r="E31" s="2">
        <v>192</v>
      </c>
      <c r="F31" s="6">
        <f>+E31/E26-1</f>
        <v>0.42222222222222228</v>
      </c>
      <c r="G31" s="2">
        <v>23478</v>
      </c>
      <c r="H31" s="6">
        <f>+G31/G26-1</f>
        <v>-0.13873807776962588</v>
      </c>
      <c r="I31" s="2">
        <v>23478</v>
      </c>
      <c r="J31" s="6">
        <f>+I31/I26-1</f>
        <v>-0.13873807776962588</v>
      </c>
    </row>
    <row r="32" spans="1:11" x14ac:dyDescent="0.2">
      <c r="A32" s="24"/>
      <c r="B32" s="4" t="s">
        <v>9</v>
      </c>
      <c r="C32" s="8">
        <v>567</v>
      </c>
      <c r="D32" s="6">
        <f t="shared" ref="D32:F34" si="1">+C32/C27-1</f>
        <v>-0.11128526645768022</v>
      </c>
      <c r="E32" s="2">
        <f>C32+E31</f>
        <v>759</v>
      </c>
      <c r="F32" s="6">
        <f t="shared" si="1"/>
        <v>-1.8111254851228997E-2</v>
      </c>
      <c r="G32" s="2">
        <v>46815</v>
      </c>
      <c r="H32" s="6">
        <f>+G32/G27-1</f>
        <v>-9.6183176631851275E-2</v>
      </c>
      <c r="I32" s="2">
        <f>G32+I31</f>
        <v>70293</v>
      </c>
      <c r="J32" s="6">
        <f>+I32/I27-1</f>
        <v>-0.11085672362978616</v>
      </c>
    </row>
    <row r="33" spans="1:10" x14ac:dyDescent="0.2">
      <c r="A33" s="24"/>
      <c r="B33" s="4" t="s">
        <v>10</v>
      </c>
      <c r="C33" s="8">
        <v>1010</v>
      </c>
      <c r="D33" s="6">
        <f t="shared" si="1"/>
        <v>0.11111111111111116</v>
      </c>
      <c r="E33" s="2">
        <f>C33+E32</f>
        <v>1769</v>
      </c>
      <c r="F33" s="6">
        <f t="shared" si="1"/>
        <v>5.1724137931034475E-2</v>
      </c>
      <c r="G33" s="2">
        <v>44961</v>
      </c>
      <c r="H33" s="6">
        <f>+G33/G28-1</f>
        <v>-5.5480862148649224E-2</v>
      </c>
      <c r="I33" s="2">
        <f>G33+I32</f>
        <v>115254</v>
      </c>
      <c r="J33" s="6">
        <f>+I33/I28-1</f>
        <v>-9.0044923771701924E-2</v>
      </c>
    </row>
    <row r="34" spans="1:10" x14ac:dyDescent="0.2">
      <c r="A34" s="24"/>
      <c r="B34" s="4" t="s">
        <v>11</v>
      </c>
      <c r="C34" s="8">
        <v>636</v>
      </c>
      <c r="D34" s="6">
        <f t="shared" si="1"/>
        <v>7.9796264855687582E-2</v>
      </c>
      <c r="E34" s="2">
        <f>C34+E33</f>
        <v>2405</v>
      </c>
      <c r="F34" s="6">
        <f t="shared" si="1"/>
        <v>5.9004843681197627E-2</v>
      </c>
      <c r="G34" s="2">
        <v>40189</v>
      </c>
      <c r="H34" s="6">
        <f>+G34/G29-1</f>
        <v>-3.419686628857066E-2</v>
      </c>
      <c r="I34" s="2">
        <v>155443</v>
      </c>
      <c r="J34" s="6">
        <f>+I34/I29-1</f>
        <v>-7.6234169880728064E-2</v>
      </c>
    </row>
    <row r="35" spans="1:10" x14ac:dyDescent="0.2">
      <c r="A35" s="24"/>
      <c r="C35" s="8"/>
    </row>
    <row r="36" spans="1:10" x14ac:dyDescent="0.2">
      <c r="A36" s="23">
        <v>1994</v>
      </c>
      <c r="B36" s="4" t="s">
        <v>8</v>
      </c>
      <c r="C36" s="8">
        <v>108</v>
      </c>
      <c r="D36" s="6">
        <f>+C36/C31-1</f>
        <v>-0.4375</v>
      </c>
      <c r="E36" s="1">
        <v>108</v>
      </c>
      <c r="F36" s="6">
        <f>+E36/E31-1</f>
        <v>-0.4375</v>
      </c>
      <c r="G36" s="2">
        <v>23878</v>
      </c>
      <c r="H36" s="6">
        <f>+G36/G31-1</f>
        <v>1.7037226339551959E-2</v>
      </c>
      <c r="I36" s="2">
        <v>23878</v>
      </c>
      <c r="J36" s="6">
        <f>+I36/I31-1</f>
        <v>1.7037226339551959E-2</v>
      </c>
    </row>
    <row r="37" spans="1:10" x14ac:dyDescent="0.2">
      <c r="A37" s="24"/>
      <c r="B37" s="4" t="s">
        <v>9</v>
      </c>
      <c r="C37" s="8">
        <v>773</v>
      </c>
      <c r="D37" s="6">
        <f t="shared" ref="D37:F39" si="2">+C37/C32-1</f>
        <v>0.36331569664903007</v>
      </c>
      <c r="E37" s="2">
        <f>C37+E36</f>
        <v>881</v>
      </c>
      <c r="F37" s="6">
        <f t="shared" si="2"/>
        <v>0.16073781291172606</v>
      </c>
      <c r="G37" s="2">
        <v>51387</v>
      </c>
      <c r="H37" s="6">
        <f>+G37/G32-1</f>
        <v>9.7661006087792268E-2</v>
      </c>
      <c r="I37" s="2">
        <f>G37+I36</f>
        <v>75265</v>
      </c>
      <c r="J37" s="6">
        <f>+I37/I32-1</f>
        <v>7.0732505370378229E-2</v>
      </c>
    </row>
    <row r="38" spans="1:10" x14ac:dyDescent="0.2">
      <c r="A38" s="24"/>
      <c r="B38" s="4" t="s">
        <v>10</v>
      </c>
      <c r="C38" s="8">
        <v>794</v>
      </c>
      <c r="D38" s="6">
        <f t="shared" si="2"/>
        <v>-0.21386138613861383</v>
      </c>
      <c r="E38" s="2">
        <f>C38+E37</f>
        <v>1675</v>
      </c>
      <c r="F38" s="6">
        <f t="shared" si="2"/>
        <v>-5.3137365743357812E-2</v>
      </c>
      <c r="G38" s="2">
        <v>43904</v>
      </c>
      <c r="H38" s="6">
        <f>+G38/G33-1</f>
        <v>-2.3509263583994966E-2</v>
      </c>
      <c r="I38" s="2">
        <f>G38+I37</f>
        <v>119169</v>
      </c>
      <c r="J38" s="6">
        <f>+I38/I33-1</f>
        <v>3.3968452287989948E-2</v>
      </c>
    </row>
    <row r="39" spans="1:10" x14ac:dyDescent="0.2">
      <c r="A39" s="24"/>
      <c r="B39" s="4" t="s">
        <v>11</v>
      </c>
      <c r="C39" s="8">
        <v>568</v>
      </c>
      <c r="D39" s="6">
        <f t="shared" si="2"/>
        <v>-0.10691823899371067</v>
      </c>
      <c r="E39" s="2">
        <f>C39+E38</f>
        <v>2243</v>
      </c>
      <c r="F39" s="6">
        <f t="shared" si="2"/>
        <v>-6.7359667359667363E-2</v>
      </c>
      <c r="G39" s="2">
        <v>34888</v>
      </c>
      <c r="H39" s="6">
        <f>+G39/G34-1</f>
        <v>-0.13190176416432353</v>
      </c>
      <c r="I39" s="2">
        <f>G39+I38</f>
        <v>154057</v>
      </c>
      <c r="J39" s="6">
        <f>+I39/I34-1</f>
        <v>-8.9164516896869106E-3</v>
      </c>
    </row>
    <row r="40" spans="1:10" x14ac:dyDescent="0.2">
      <c r="A40" s="24"/>
      <c r="B40" s="4"/>
      <c r="C40" s="8"/>
      <c r="E40" s="2"/>
      <c r="G40" s="2"/>
      <c r="I40" s="2"/>
    </row>
    <row r="41" spans="1:10" x14ac:dyDescent="0.2">
      <c r="A41" s="23">
        <v>1995</v>
      </c>
      <c r="B41" s="4" t="s">
        <v>8</v>
      </c>
      <c r="C41" s="8">
        <v>111</v>
      </c>
      <c r="D41" s="6">
        <f t="shared" ref="D41:D49" si="3">+C41/C36-1</f>
        <v>2.7777777777777679E-2</v>
      </c>
      <c r="E41" s="2">
        <f>+E40+C41</f>
        <v>111</v>
      </c>
      <c r="F41" s="6">
        <f t="shared" ref="F41:F49" si="4">+E41/E36-1</f>
        <v>2.7777777777777679E-2</v>
      </c>
      <c r="G41" s="2">
        <v>19302</v>
      </c>
      <c r="H41" s="6">
        <f t="shared" ref="H41:H49" si="5">+G41/G36-1</f>
        <v>-0.1916408409414524</v>
      </c>
      <c r="I41" s="2">
        <f>+I40+G41</f>
        <v>19302</v>
      </c>
      <c r="J41" s="6">
        <f t="shared" ref="J41:J49" si="6">+I41/I36-1</f>
        <v>-0.1916408409414524</v>
      </c>
    </row>
    <row r="42" spans="1:10" x14ac:dyDescent="0.2">
      <c r="A42" s="24"/>
      <c r="B42" s="4" t="s">
        <v>9</v>
      </c>
      <c r="C42" s="8">
        <v>465</v>
      </c>
      <c r="D42" s="6">
        <f t="shared" si="3"/>
        <v>-0.3984476067270375</v>
      </c>
      <c r="E42" s="2">
        <f>+E41+C42</f>
        <v>576</v>
      </c>
      <c r="F42" s="6">
        <f t="shared" si="4"/>
        <v>-0.34619750283768447</v>
      </c>
      <c r="G42" s="2">
        <v>33090</v>
      </c>
      <c r="H42" s="6">
        <f t="shared" si="5"/>
        <v>-0.35606281744410062</v>
      </c>
      <c r="I42" s="2">
        <f>+I41+G42</f>
        <v>52392</v>
      </c>
      <c r="J42" s="6">
        <f t="shared" si="6"/>
        <v>-0.30389955490599885</v>
      </c>
    </row>
    <row r="43" spans="1:10" x14ac:dyDescent="0.2">
      <c r="A43" s="24"/>
      <c r="B43" s="4" t="s">
        <v>10</v>
      </c>
      <c r="C43" s="8">
        <v>686</v>
      </c>
      <c r="D43" s="6">
        <f t="shared" si="3"/>
        <v>-0.1360201511335013</v>
      </c>
      <c r="E43" s="2">
        <v>1262</v>
      </c>
      <c r="F43" s="6">
        <f t="shared" si="4"/>
        <v>-0.24656716417910451</v>
      </c>
      <c r="G43" s="2">
        <v>30367</v>
      </c>
      <c r="H43" s="6">
        <f t="shared" si="5"/>
        <v>-0.30833181486880468</v>
      </c>
      <c r="I43" s="2">
        <f>+I42+G43</f>
        <v>82759</v>
      </c>
      <c r="J43" s="6">
        <f t="shared" si="6"/>
        <v>-0.30553247908432557</v>
      </c>
    </row>
    <row r="44" spans="1:10" x14ac:dyDescent="0.2">
      <c r="A44" s="24"/>
      <c r="B44" s="4" t="s">
        <v>11</v>
      </c>
      <c r="C44" s="8">
        <v>450</v>
      </c>
      <c r="D44" s="7">
        <f t="shared" si="3"/>
        <v>-0.20774647887323938</v>
      </c>
      <c r="E44" s="2">
        <f>+E43+C44</f>
        <v>1712</v>
      </c>
      <c r="F44" s="7">
        <f t="shared" si="4"/>
        <v>-0.23673651359785997</v>
      </c>
      <c r="G44" s="2">
        <v>28174</v>
      </c>
      <c r="H44" s="7">
        <f t="shared" si="5"/>
        <v>-0.19244439348773212</v>
      </c>
      <c r="I44" s="2">
        <f>+I43+G44</f>
        <v>110933</v>
      </c>
      <c r="J44" s="7">
        <f t="shared" si="6"/>
        <v>-0.27992236639685308</v>
      </c>
    </row>
    <row r="45" spans="1:10" x14ac:dyDescent="0.2">
      <c r="A45" s="24"/>
      <c r="B45" s="4"/>
      <c r="C45" s="8"/>
      <c r="D45" s="7"/>
      <c r="E45" s="2"/>
      <c r="F45" s="7"/>
      <c r="G45" s="2"/>
      <c r="H45" s="7"/>
      <c r="I45" s="2"/>
      <c r="J45" s="7"/>
    </row>
    <row r="46" spans="1:10" x14ac:dyDescent="0.2">
      <c r="A46" s="23">
        <v>1996</v>
      </c>
      <c r="B46" s="4" t="s">
        <v>8</v>
      </c>
      <c r="C46" s="8">
        <v>165</v>
      </c>
      <c r="D46" s="6">
        <f t="shared" si="3"/>
        <v>0.4864864864864864</v>
      </c>
      <c r="E46" s="2">
        <f>+E45+C46</f>
        <v>165</v>
      </c>
      <c r="F46" s="6">
        <f t="shared" si="4"/>
        <v>0.4864864864864864</v>
      </c>
      <c r="G46" s="2">
        <v>16642</v>
      </c>
      <c r="H46" s="6">
        <f t="shared" si="5"/>
        <v>-0.13780955341415402</v>
      </c>
      <c r="I46" s="2">
        <f>+I45+G46</f>
        <v>16642</v>
      </c>
      <c r="J46" s="6">
        <f t="shared" si="6"/>
        <v>-0.13780955341415402</v>
      </c>
    </row>
    <row r="47" spans="1:10" x14ac:dyDescent="0.2">
      <c r="A47" s="24"/>
      <c r="B47" s="4" t="s">
        <v>9</v>
      </c>
      <c r="C47" s="8">
        <v>506</v>
      </c>
      <c r="D47" s="6">
        <f t="shared" si="3"/>
        <v>8.8172043010752654E-2</v>
      </c>
      <c r="E47" s="2">
        <f>+E46+C47</f>
        <v>671</v>
      </c>
      <c r="F47" s="6">
        <f t="shared" si="4"/>
        <v>0.16493055555555558</v>
      </c>
      <c r="G47" s="2">
        <v>38435</v>
      </c>
      <c r="H47" s="6">
        <f t="shared" si="5"/>
        <v>0.16152916288909025</v>
      </c>
      <c r="I47" s="2">
        <f>+I46+G47</f>
        <v>55077</v>
      </c>
      <c r="J47" s="6">
        <f t="shared" si="6"/>
        <v>5.1248282180485605E-2</v>
      </c>
    </row>
    <row r="48" spans="1:10" x14ac:dyDescent="0.2">
      <c r="A48" s="24"/>
      <c r="B48" s="4" t="s">
        <v>10</v>
      </c>
      <c r="C48" s="8">
        <v>680</v>
      </c>
      <c r="D48" s="6">
        <f t="shared" si="3"/>
        <v>-8.7463556851311575E-3</v>
      </c>
      <c r="E48" s="2">
        <f>+E47+C48</f>
        <v>1351</v>
      </c>
      <c r="F48" s="6">
        <f t="shared" si="4"/>
        <v>7.0522979397781294E-2</v>
      </c>
      <c r="G48" s="2">
        <v>37190</v>
      </c>
      <c r="H48" s="6">
        <f t="shared" si="5"/>
        <v>0.22468469061810525</v>
      </c>
      <c r="I48" s="2">
        <f>+I47+G48</f>
        <v>92267</v>
      </c>
      <c r="J48" s="6">
        <f t="shared" si="6"/>
        <v>0.11488780676421895</v>
      </c>
    </row>
    <row r="49" spans="1:10" x14ac:dyDescent="0.2">
      <c r="A49" s="24"/>
      <c r="B49" s="4" t="s">
        <v>11</v>
      </c>
      <c r="C49" s="8">
        <v>683</v>
      </c>
      <c r="D49" s="7">
        <f t="shared" si="3"/>
        <v>0.51777777777777767</v>
      </c>
      <c r="E49" s="2">
        <f>+E48+C49</f>
        <v>2034</v>
      </c>
      <c r="F49" s="7">
        <f t="shared" si="4"/>
        <v>0.18808411214953269</v>
      </c>
      <c r="G49" s="2">
        <v>32446</v>
      </c>
      <c r="H49" s="6">
        <f t="shared" si="5"/>
        <v>0.15162916163839002</v>
      </c>
      <c r="I49" s="2">
        <f>+I48+G49</f>
        <v>124713</v>
      </c>
      <c r="J49" s="6">
        <f t="shared" si="6"/>
        <v>0.12421912325457707</v>
      </c>
    </row>
    <row r="50" spans="1:10" x14ac:dyDescent="0.2">
      <c r="A50" s="24"/>
      <c r="B50" s="4"/>
      <c r="C50" s="8"/>
      <c r="D50" s="7"/>
      <c r="E50" s="2"/>
      <c r="F50" s="7"/>
      <c r="G50" s="2"/>
      <c r="H50" s="6"/>
      <c r="I50" s="2"/>
      <c r="J50" s="6"/>
    </row>
    <row r="51" spans="1:10" x14ac:dyDescent="0.2">
      <c r="A51" s="23">
        <v>1997</v>
      </c>
      <c r="B51" s="4" t="s">
        <v>8</v>
      </c>
      <c r="C51" s="8">
        <v>184</v>
      </c>
      <c r="D51" s="6">
        <f>+C51/C46-1</f>
        <v>0.11515151515151523</v>
      </c>
      <c r="E51" s="2">
        <f>+E50+C51</f>
        <v>184</v>
      </c>
      <c r="F51" s="6">
        <f>+E51/E46-1</f>
        <v>0.11515151515151523</v>
      </c>
      <c r="G51" s="2">
        <v>22774</v>
      </c>
      <c r="H51" s="6">
        <f>+G51/G46-1</f>
        <v>0.36846532868645587</v>
      </c>
      <c r="I51" s="2">
        <f>+I50+G51</f>
        <v>22774</v>
      </c>
      <c r="J51" s="6">
        <f>+I51/I46-1</f>
        <v>0.36846532868645587</v>
      </c>
    </row>
    <row r="52" spans="1:10" x14ac:dyDescent="0.2">
      <c r="A52" s="24"/>
      <c r="B52" s="4" t="s">
        <v>9</v>
      </c>
      <c r="C52" s="8">
        <v>382</v>
      </c>
      <c r="D52" s="6">
        <f>+C52/C47-1</f>
        <v>-0.24505928853754944</v>
      </c>
      <c r="E52" s="2">
        <f>+E51+C52</f>
        <v>566</v>
      </c>
      <c r="F52" s="6">
        <f>+E52/E47-1</f>
        <v>-0.15648286140089418</v>
      </c>
      <c r="G52" s="2">
        <v>44503</v>
      </c>
      <c r="H52" s="6">
        <f>+G52/G47-1</f>
        <v>0.15787693508520872</v>
      </c>
      <c r="I52" s="2">
        <f>+I51+G52</f>
        <v>67277</v>
      </c>
      <c r="J52" s="6">
        <f>+I52/I47-1</f>
        <v>0.22150807051945454</v>
      </c>
    </row>
    <row r="53" spans="1:10" x14ac:dyDescent="0.2">
      <c r="A53" s="24"/>
      <c r="B53" s="4" t="s">
        <v>10</v>
      </c>
      <c r="C53" s="8">
        <v>601</v>
      </c>
      <c r="D53" s="6">
        <f>+C53/C48-1</f>
        <v>-0.11617647058823533</v>
      </c>
      <c r="E53" s="2">
        <f>+E52+C53</f>
        <v>1167</v>
      </c>
      <c r="F53" s="6">
        <f>+E53/E48-1</f>
        <v>-0.13619541080680975</v>
      </c>
      <c r="G53" s="2">
        <v>42859</v>
      </c>
      <c r="H53" s="6">
        <f>+G53/G48-1</f>
        <v>0.15243344985211071</v>
      </c>
      <c r="I53" s="2">
        <f>+I52+G53</f>
        <v>110136</v>
      </c>
      <c r="J53" s="6">
        <f>+I53/I48-1</f>
        <v>0.19366620785329536</v>
      </c>
    </row>
    <row r="54" spans="1:10" x14ac:dyDescent="0.2">
      <c r="A54" s="24"/>
      <c r="B54" s="4" t="s">
        <v>11</v>
      </c>
      <c r="C54" s="8">
        <v>529</v>
      </c>
      <c r="D54" s="6">
        <f>+C54/C49-1</f>
        <v>-0.22547584187408487</v>
      </c>
      <c r="E54" s="2">
        <f>+E53+C54</f>
        <v>1696</v>
      </c>
      <c r="F54" s="6">
        <f>+E54/E49-1</f>
        <v>-0.1661750245821042</v>
      </c>
      <c r="G54" s="2">
        <v>36904</v>
      </c>
      <c r="H54" s="6">
        <f>+G54/G49-1</f>
        <v>0.13739752203661459</v>
      </c>
      <c r="I54" s="2">
        <f>+I53+G54</f>
        <v>147040</v>
      </c>
      <c r="J54" s="6">
        <f>+I54/I49-1</f>
        <v>0.1790270460978407</v>
      </c>
    </row>
    <row r="55" spans="1:10" x14ac:dyDescent="0.2">
      <c r="A55" s="24"/>
      <c r="B55" s="4"/>
      <c r="C55" s="8"/>
      <c r="D55" s="6"/>
      <c r="E55" s="2"/>
      <c r="F55" s="6"/>
      <c r="G55" s="2"/>
      <c r="H55" s="6"/>
      <c r="I55" s="2"/>
      <c r="J55" s="6"/>
    </row>
    <row r="56" spans="1:10" x14ac:dyDescent="0.2">
      <c r="A56" s="23">
        <v>1998</v>
      </c>
      <c r="B56" s="4" t="s">
        <v>8</v>
      </c>
      <c r="C56" s="8">
        <v>119</v>
      </c>
      <c r="D56" s="6">
        <f>+C56/C51-1</f>
        <v>-0.35326086956521741</v>
      </c>
      <c r="E56" s="2">
        <v>119</v>
      </c>
      <c r="F56" s="6">
        <f>+E56/E51-1</f>
        <v>-0.35326086956521741</v>
      </c>
      <c r="G56" s="2">
        <v>23578</v>
      </c>
      <c r="H56" s="6">
        <f>+G56/G51-1</f>
        <v>3.5303416176341473E-2</v>
      </c>
      <c r="I56" s="2">
        <v>23578</v>
      </c>
      <c r="J56" s="6">
        <f>+I56/I51-1</f>
        <v>3.5303416176341473E-2</v>
      </c>
    </row>
    <row r="57" spans="1:10" x14ac:dyDescent="0.2">
      <c r="A57" s="24"/>
      <c r="B57" s="4" t="s">
        <v>9</v>
      </c>
      <c r="C57" s="8">
        <v>387</v>
      </c>
      <c r="D57" s="6">
        <f>+C57/C52-1</f>
        <v>1.308900523560208E-2</v>
      </c>
      <c r="E57" s="2">
        <f>+C57+E56</f>
        <v>506</v>
      </c>
      <c r="F57" s="6">
        <f>+E57/E52-1</f>
        <v>-0.10600706713780916</v>
      </c>
      <c r="G57" s="2">
        <v>42093</v>
      </c>
      <c r="H57" s="6">
        <f>+G57/G52-1</f>
        <v>-5.4153652562748622E-2</v>
      </c>
      <c r="I57" s="2">
        <f>+I56+G57</f>
        <v>65671</v>
      </c>
      <c r="J57" s="6">
        <f>+I57/I52-1</f>
        <v>-2.3871456812878056E-2</v>
      </c>
    </row>
    <row r="58" spans="1:10" x14ac:dyDescent="0.2">
      <c r="A58" s="24"/>
      <c r="B58" s="4" t="s">
        <v>10</v>
      </c>
      <c r="C58" s="8">
        <v>582</v>
      </c>
      <c r="D58" s="6">
        <f>+C58/C53-1</f>
        <v>-3.1613976705490821E-2</v>
      </c>
      <c r="E58" s="2">
        <f>+C58+E57</f>
        <v>1088</v>
      </c>
      <c r="F58" s="6">
        <f>+E58/E53-1</f>
        <v>-6.7694944301628146E-2</v>
      </c>
      <c r="G58" s="2">
        <v>37395</v>
      </c>
      <c r="H58" s="6">
        <f>+G58/G53-1</f>
        <v>-0.12748780886161604</v>
      </c>
      <c r="I58" s="2">
        <f>+I57+G58</f>
        <v>103066</v>
      </c>
      <c r="J58" s="6">
        <f>+I58/I53-1</f>
        <v>-6.4193360935570598E-2</v>
      </c>
    </row>
    <row r="59" spans="1:10" x14ac:dyDescent="0.2">
      <c r="A59" s="24"/>
      <c r="B59" s="4" t="s">
        <v>11</v>
      </c>
      <c r="C59" s="8">
        <v>362</v>
      </c>
      <c r="D59" s="6">
        <f>+C59/C54-1</f>
        <v>-0.31568998109640833</v>
      </c>
      <c r="E59" s="2">
        <f>+C59+E58</f>
        <v>1450</v>
      </c>
      <c r="F59" s="6">
        <f>+E59/E54-1</f>
        <v>-0.14504716981132071</v>
      </c>
      <c r="G59" s="2">
        <v>34373</v>
      </c>
      <c r="H59" s="6">
        <f>+G59/G54-1</f>
        <v>-6.858335139822247E-2</v>
      </c>
      <c r="I59" s="2">
        <f>+I58+G59</f>
        <v>137439</v>
      </c>
      <c r="J59" s="6">
        <f>+I59/I54-1</f>
        <v>-6.52951577801959E-2</v>
      </c>
    </row>
    <row r="60" spans="1:10" ht="18" customHeight="1" x14ac:dyDescent="0.2">
      <c r="A60" s="23">
        <v>1999</v>
      </c>
      <c r="B60" s="4" t="s">
        <v>8</v>
      </c>
      <c r="C60" s="8">
        <v>148</v>
      </c>
      <c r="D60" s="6">
        <f t="shared" ref="D60:D65" si="7">+C60/C56-1</f>
        <v>0.24369747899159666</v>
      </c>
      <c r="E60" s="2">
        <v>148</v>
      </c>
      <c r="F60" s="6">
        <f t="shared" ref="F60:F65" si="8">+E60/E56-1</f>
        <v>0.24369747899159666</v>
      </c>
      <c r="G60" s="2">
        <v>23376</v>
      </c>
      <c r="H60" s="6">
        <f t="shared" ref="H60:H66" si="9">+G60/G56-1</f>
        <v>-8.5673085079310818E-3</v>
      </c>
      <c r="I60" s="2">
        <f>G60</f>
        <v>23376</v>
      </c>
      <c r="J60" s="6">
        <f t="shared" ref="J60:J66" si="10">+I60/I56-1</f>
        <v>-8.5673085079310818E-3</v>
      </c>
    </row>
    <row r="61" spans="1:10" x14ac:dyDescent="0.2">
      <c r="A61" s="24"/>
      <c r="B61" s="4" t="s">
        <v>9</v>
      </c>
      <c r="C61" s="8">
        <v>385</v>
      </c>
      <c r="D61" s="6">
        <f t="shared" si="7"/>
        <v>-5.1679586563307955E-3</v>
      </c>
      <c r="E61" s="2">
        <f>+E60+C61</f>
        <v>533</v>
      </c>
      <c r="F61" s="6">
        <f t="shared" si="8"/>
        <v>5.3359683794466317E-2</v>
      </c>
      <c r="G61" s="2">
        <v>44936</v>
      </c>
      <c r="H61" s="6">
        <f t="shared" si="9"/>
        <v>6.7540921293326672E-2</v>
      </c>
      <c r="I61" s="2">
        <f>+I60+G61</f>
        <v>68312</v>
      </c>
      <c r="J61" s="6">
        <f t="shared" si="10"/>
        <v>4.0215620289016485E-2</v>
      </c>
    </row>
    <row r="62" spans="1:10" x14ac:dyDescent="0.2">
      <c r="A62" s="24"/>
      <c r="B62" s="4" t="s">
        <v>10</v>
      </c>
      <c r="C62" s="8">
        <v>485</v>
      </c>
      <c r="D62" s="6">
        <f t="shared" si="7"/>
        <v>-0.16666666666666663</v>
      </c>
      <c r="E62" s="2">
        <f>+E61+C62</f>
        <v>1018</v>
      </c>
      <c r="F62" s="6">
        <f t="shared" si="8"/>
        <v>-6.4338235294117641E-2</v>
      </c>
      <c r="G62" s="2">
        <v>41591</v>
      </c>
      <c r="H62" s="6">
        <f t="shared" si="9"/>
        <v>0.11220751437357945</v>
      </c>
      <c r="I62" s="2">
        <f>+I61+G62</f>
        <v>109903</v>
      </c>
      <c r="J62" s="6">
        <f t="shared" si="10"/>
        <v>6.6336134127646273E-2</v>
      </c>
    </row>
    <row r="63" spans="1:10" x14ac:dyDescent="0.2">
      <c r="A63" s="24"/>
      <c r="B63" s="4" t="s">
        <v>11</v>
      </c>
      <c r="C63" s="8">
        <v>353</v>
      </c>
      <c r="D63" s="6">
        <f t="shared" si="7"/>
        <v>-2.4861878453038666E-2</v>
      </c>
      <c r="E63" s="2">
        <f>+E62+C63</f>
        <v>1371</v>
      </c>
      <c r="F63" s="6">
        <f t="shared" si="8"/>
        <v>-5.4482758620689631E-2</v>
      </c>
      <c r="G63" s="2">
        <v>40065</v>
      </c>
      <c r="H63" s="6">
        <f t="shared" si="9"/>
        <v>0.16559508916882426</v>
      </c>
      <c r="I63" s="2">
        <f>+I62+G63</f>
        <v>149968</v>
      </c>
      <c r="J63" s="6">
        <f t="shared" si="10"/>
        <v>9.1160442087034887E-2</v>
      </c>
    </row>
    <row r="64" spans="1:10" ht="20.25" customHeight="1" x14ac:dyDescent="0.2">
      <c r="A64" s="23">
        <v>2000</v>
      </c>
      <c r="B64" s="4" t="s">
        <v>8</v>
      </c>
      <c r="C64" s="8">
        <v>184</v>
      </c>
      <c r="D64" s="6">
        <f t="shared" si="7"/>
        <v>0.2432432432432432</v>
      </c>
      <c r="E64" s="2">
        <f>C64</f>
        <v>184</v>
      </c>
      <c r="F64" s="6">
        <f t="shared" si="8"/>
        <v>0.2432432432432432</v>
      </c>
      <c r="G64" s="2">
        <v>25535</v>
      </c>
      <c r="H64" s="6">
        <f t="shared" si="9"/>
        <v>9.2359685147159531E-2</v>
      </c>
      <c r="I64" s="2">
        <f>G64</f>
        <v>25535</v>
      </c>
      <c r="J64" s="6">
        <f t="shared" si="10"/>
        <v>9.2359685147159531E-2</v>
      </c>
    </row>
    <row r="65" spans="1:10" x14ac:dyDescent="0.2">
      <c r="A65" s="24"/>
      <c r="B65" s="4" t="s">
        <v>9</v>
      </c>
      <c r="C65" s="8">
        <v>384</v>
      </c>
      <c r="D65" s="6">
        <f t="shared" si="7"/>
        <v>-2.5974025974025983E-3</v>
      </c>
      <c r="E65" s="2">
        <f>+E64+C65</f>
        <v>568</v>
      </c>
      <c r="F65" s="6">
        <f t="shared" si="8"/>
        <v>6.5666041275797449E-2</v>
      </c>
      <c r="G65" s="2">
        <v>42746</v>
      </c>
      <c r="H65" s="6">
        <f t="shared" si="9"/>
        <v>-4.8735980060530482E-2</v>
      </c>
      <c r="I65" s="2">
        <f>+I64+G65</f>
        <v>68281</v>
      </c>
      <c r="J65" s="6">
        <f t="shared" si="10"/>
        <v>-4.5380021079755029E-4</v>
      </c>
    </row>
    <row r="66" spans="1:10" x14ac:dyDescent="0.2">
      <c r="A66" s="24"/>
      <c r="B66" s="4" t="s">
        <v>10</v>
      </c>
      <c r="C66" s="8">
        <v>554</v>
      </c>
      <c r="D66" s="6">
        <f t="shared" ref="D66:D73" si="11">+C66/C62-1</f>
        <v>0.14226804123711334</v>
      </c>
      <c r="E66" s="2">
        <f>+E65+C66</f>
        <v>1122</v>
      </c>
      <c r="F66" s="6">
        <f t="shared" ref="F66:F73" si="12">+E66/E62-1</f>
        <v>0.10216110019646374</v>
      </c>
      <c r="G66" s="2">
        <v>43938</v>
      </c>
      <c r="H66" s="6">
        <f t="shared" si="9"/>
        <v>5.6430477747589691E-2</v>
      </c>
      <c r="I66" s="2">
        <f>+I65+G66</f>
        <v>112219</v>
      </c>
      <c r="J66" s="6">
        <f t="shared" si="10"/>
        <v>2.1073128122071294E-2</v>
      </c>
    </row>
    <row r="67" spans="1:10" x14ac:dyDescent="0.2">
      <c r="A67" s="24"/>
      <c r="B67" s="4" t="s">
        <v>11</v>
      </c>
      <c r="C67" s="8">
        <v>337</v>
      </c>
      <c r="D67" s="6">
        <f t="shared" si="11"/>
        <v>-4.5325779036827218E-2</v>
      </c>
      <c r="E67" s="2">
        <f>+E66+C67</f>
        <v>1459</v>
      </c>
      <c r="F67" s="6">
        <f t="shared" si="12"/>
        <v>6.4186725018234858E-2</v>
      </c>
      <c r="G67" s="2">
        <v>39434</v>
      </c>
      <c r="H67" s="6">
        <f t="shared" ref="H67:H73" si="13">+G67/G63-1</f>
        <v>-1.5749407213278444E-2</v>
      </c>
      <c r="I67" s="2">
        <f>+I66+G67</f>
        <v>151653</v>
      </c>
      <c r="J67" s="6">
        <f t="shared" ref="J67:J73" si="14">+I67/I63-1</f>
        <v>1.1235730289128387E-2</v>
      </c>
    </row>
    <row r="68" spans="1:10" ht="20.25" customHeight="1" x14ac:dyDescent="0.2">
      <c r="A68" s="23">
        <v>2001</v>
      </c>
      <c r="B68" s="4" t="s">
        <v>8</v>
      </c>
      <c r="C68" s="8">
        <v>77</v>
      </c>
      <c r="D68" s="6">
        <f t="shared" si="11"/>
        <v>-0.58152173913043481</v>
      </c>
      <c r="E68" s="2">
        <f>C68</f>
        <v>77</v>
      </c>
      <c r="F68" s="6">
        <f t="shared" si="12"/>
        <v>-0.58152173913043481</v>
      </c>
      <c r="G68" s="2">
        <v>27171</v>
      </c>
      <c r="H68" s="6">
        <f t="shared" si="13"/>
        <v>6.4068925004895139E-2</v>
      </c>
      <c r="I68" s="2">
        <v>27171</v>
      </c>
      <c r="J68" s="6">
        <f t="shared" si="14"/>
        <v>6.4068925004895139E-2</v>
      </c>
    </row>
    <row r="69" spans="1:10" x14ac:dyDescent="0.2">
      <c r="A69" s="24"/>
      <c r="B69" s="4" t="s">
        <v>9</v>
      </c>
      <c r="C69" s="8">
        <v>518</v>
      </c>
      <c r="D69" s="6">
        <f t="shared" si="11"/>
        <v>0.34895833333333326</v>
      </c>
      <c r="E69" s="2">
        <f>+E68+C69</f>
        <v>595</v>
      </c>
      <c r="F69" s="6">
        <f t="shared" si="12"/>
        <v>4.7535211267605737E-2</v>
      </c>
      <c r="G69" s="2">
        <v>48414</v>
      </c>
      <c r="H69" s="6">
        <f t="shared" si="13"/>
        <v>0.13259720207738734</v>
      </c>
      <c r="I69" s="2">
        <f>+I68+G69</f>
        <v>75585</v>
      </c>
      <c r="J69" s="6">
        <f t="shared" si="14"/>
        <v>0.10696972803561744</v>
      </c>
    </row>
    <row r="70" spans="1:10" x14ac:dyDescent="0.2">
      <c r="A70" s="24"/>
      <c r="B70" s="4" t="s">
        <v>10</v>
      </c>
      <c r="C70" s="8">
        <v>728</v>
      </c>
      <c r="D70" s="6">
        <f t="shared" si="11"/>
        <v>0.3140794223826715</v>
      </c>
      <c r="E70" s="2">
        <f>+E69+C70</f>
        <v>1323</v>
      </c>
      <c r="F70" s="6">
        <f t="shared" si="12"/>
        <v>0.17914438502673802</v>
      </c>
      <c r="G70" s="2">
        <v>43299</v>
      </c>
      <c r="H70" s="6">
        <f t="shared" si="13"/>
        <v>-1.4543219991806633E-2</v>
      </c>
      <c r="I70" s="2">
        <f>+I69+G70</f>
        <v>118884</v>
      </c>
      <c r="J70" s="6">
        <f t="shared" si="14"/>
        <v>5.9392794446573305E-2</v>
      </c>
    </row>
    <row r="71" spans="1:10" x14ac:dyDescent="0.2">
      <c r="A71" s="24"/>
      <c r="B71" s="4" t="s">
        <v>11</v>
      </c>
      <c r="C71" s="8">
        <v>465</v>
      </c>
      <c r="D71" s="6">
        <f t="shared" si="11"/>
        <v>0.37982195845697331</v>
      </c>
      <c r="E71" s="2">
        <f>+E70+C71</f>
        <v>1788</v>
      </c>
      <c r="F71" s="6">
        <f t="shared" si="12"/>
        <v>0.22549691569568187</v>
      </c>
      <c r="G71" s="2">
        <v>43849</v>
      </c>
      <c r="H71" s="6">
        <f t="shared" si="13"/>
        <v>0.11195922300552819</v>
      </c>
      <c r="I71" s="2">
        <f>+I70+G71</f>
        <v>162733</v>
      </c>
      <c r="J71" s="6">
        <f t="shared" si="14"/>
        <v>7.3061528621260363E-2</v>
      </c>
    </row>
    <row r="72" spans="1:10" ht="18.95" customHeight="1" x14ac:dyDescent="0.2">
      <c r="A72" s="23">
        <v>2002</v>
      </c>
      <c r="B72" s="4" t="s">
        <v>8</v>
      </c>
      <c r="C72" s="8">
        <v>156</v>
      </c>
      <c r="D72" s="6">
        <f t="shared" si="11"/>
        <v>1.0259740259740258</v>
      </c>
      <c r="E72" s="8">
        <f>C72</f>
        <v>156</v>
      </c>
      <c r="F72" s="6">
        <f t="shared" si="12"/>
        <v>1.0259740259740258</v>
      </c>
      <c r="G72" s="2">
        <v>36140</v>
      </c>
      <c r="H72" s="6">
        <f t="shared" si="13"/>
        <v>0.33009458613963427</v>
      </c>
      <c r="I72" s="2">
        <f>G72</f>
        <v>36140</v>
      </c>
      <c r="J72" s="6">
        <f t="shared" si="14"/>
        <v>0.33009458613963427</v>
      </c>
    </row>
    <row r="73" spans="1:10" x14ac:dyDescent="0.2">
      <c r="A73" s="24"/>
      <c r="B73" s="4" t="s">
        <v>9</v>
      </c>
      <c r="C73" s="8">
        <v>755</v>
      </c>
      <c r="D73" s="6">
        <f t="shared" si="11"/>
        <v>0.45752895752895761</v>
      </c>
      <c r="E73" s="9">
        <f>+E72+C73</f>
        <v>911</v>
      </c>
      <c r="F73" s="6">
        <f t="shared" si="12"/>
        <v>0.53109243697478981</v>
      </c>
      <c r="G73" s="2">
        <v>59160</v>
      </c>
      <c r="H73" s="6">
        <f t="shared" si="13"/>
        <v>0.22196058991200895</v>
      </c>
      <c r="I73" s="2">
        <f>+I72+G73</f>
        <v>95300</v>
      </c>
      <c r="J73" s="6">
        <f t="shared" si="14"/>
        <v>0.26083217569623596</v>
      </c>
    </row>
    <row r="74" spans="1:10" x14ac:dyDescent="0.2">
      <c r="A74" s="24"/>
      <c r="B74" s="4" t="s">
        <v>10</v>
      </c>
      <c r="C74" s="8">
        <v>815</v>
      </c>
      <c r="D74" s="6">
        <f t="shared" ref="D74:D85" si="15">+C74/C70-1</f>
        <v>0.11950549450549453</v>
      </c>
      <c r="E74" s="9">
        <f>+E73+C74</f>
        <v>1726</v>
      </c>
      <c r="F74" s="6">
        <f t="shared" ref="F74:F83" si="16">+E74/E70-1</f>
        <v>0.3046107331821617</v>
      </c>
      <c r="G74" s="2">
        <v>55730</v>
      </c>
      <c r="H74" s="6">
        <f t="shared" ref="H74:H85" si="17">+G74/G70-1</f>
        <v>0.28709669969283347</v>
      </c>
      <c r="I74" s="2">
        <f>+I73+G74</f>
        <v>151030</v>
      </c>
      <c r="J74" s="6">
        <f t="shared" ref="J74:J85" si="18">+I74/I70-1</f>
        <v>0.27039803505938553</v>
      </c>
    </row>
    <row r="75" spans="1:10" x14ac:dyDescent="0.2">
      <c r="A75" s="24"/>
      <c r="B75" s="4" t="s">
        <v>11</v>
      </c>
      <c r="C75" s="8">
        <v>693</v>
      </c>
      <c r="D75" s="6">
        <f t="shared" si="15"/>
        <v>0.49032258064516121</v>
      </c>
      <c r="E75" s="9">
        <f>+E74+C75</f>
        <v>2419</v>
      </c>
      <c r="F75" s="6">
        <f t="shared" si="16"/>
        <v>0.3529082774049217</v>
      </c>
      <c r="G75" s="2">
        <v>54004</v>
      </c>
      <c r="H75" s="6">
        <f t="shared" si="17"/>
        <v>0.23159023010787028</v>
      </c>
      <c r="I75" s="2">
        <f>+I74+G75</f>
        <v>205034</v>
      </c>
      <c r="J75" s="6">
        <f t="shared" si="18"/>
        <v>0.25994113056356127</v>
      </c>
    </row>
    <row r="76" spans="1:10" ht="15.75" customHeight="1" x14ac:dyDescent="0.2">
      <c r="A76" s="23">
        <v>2003</v>
      </c>
      <c r="B76" s="4" t="s">
        <v>8</v>
      </c>
      <c r="C76" s="8">
        <v>102</v>
      </c>
      <c r="D76" s="6">
        <f t="shared" si="15"/>
        <v>-0.34615384615384615</v>
      </c>
      <c r="E76" s="9">
        <f>C76</f>
        <v>102</v>
      </c>
      <c r="F76" s="6">
        <f t="shared" si="16"/>
        <v>-0.34615384615384615</v>
      </c>
      <c r="G76" s="2">
        <v>38270</v>
      </c>
      <c r="H76" s="6">
        <f t="shared" si="17"/>
        <v>5.8937465412285617E-2</v>
      </c>
      <c r="I76" s="2">
        <f>G76</f>
        <v>38270</v>
      </c>
      <c r="J76" s="6">
        <f t="shared" si="18"/>
        <v>5.8937465412285617E-2</v>
      </c>
    </row>
    <row r="77" spans="1:10" x14ac:dyDescent="0.2">
      <c r="A77" s="24"/>
      <c r="B77" s="4" t="s">
        <v>9</v>
      </c>
      <c r="C77" s="8">
        <v>933</v>
      </c>
      <c r="D77" s="6">
        <f t="shared" si="15"/>
        <v>0.23576158940397351</v>
      </c>
      <c r="E77" s="9">
        <f>+E76+C77</f>
        <v>1035</v>
      </c>
      <c r="F77" s="6">
        <f t="shared" si="16"/>
        <v>0.1361141602634468</v>
      </c>
      <c r="G77" s="2">
        <v>59150</v>
      </c>
      <c r="H77" s="6">
        <f t="shared" si="17"/>
        <v>-1.6903313049354551E-4</v>
      </c>
      <c r="I77" s="2">
        <f>+I76+G77</f>
        <v>97420</v>
      </c>
      <c r="J77" s="6">
        <f t="shared" si="18"/>
        <v>2.2245540398740715E-2</v>
      </c>
    </row>
    <row r="78" spans="1:10" x14ac:dyDescent="0.2">
      <c r="A78" s="24"/>
      <c r="B78" s="4" t="s">
        <v>10</v>
      </c>
      <c r="C78" s="8">
        <v>880</v>
      </c>
      <c r="D78" s="6">
        <f t="shared" si="15"/>
        <v>7.9754601226993849E-2</v>
      </c>
      <c r="E78" s="9">
        <v>1915</v>
      </c>
      <c r="F78" s="6">
        <f t="shared" si="16"/>
        <v>0.10950173812282737</v>
      </c>
      <c r="G78" s="2">
        <v>62771</v>
      </c>
      <c r="H78" s="6">
        <f t="shared" si="17"/>
        <v>0.12634128835456671</v>
      </c>
      <c r="I78" s="2">
        <f>+I77+G78</f>
        <v>160191</v>
      </c>
      <c r="J78" s="6">
        <f t="shared" si="18"/>
        <v>6.0656823147718919E-2</v>
      </c>
    </row>
    <row r="79" spans="1:10" x14ac:dyDescent="0.2">
      <c r="A79" s="24"/>
      <c r="B79" s="4" t="s">
        <v>11</v>
      </c>
      <c r="C79" s="8">
        <v>777</v>
      </c>
      <c r="D79" s="6">
        <f t="shared" si="15"/>
        <v>0.1212121212121211</v>
      </c>
      <c r="E79" s="9">
        <f>+E78+C79</f>
        <v>2692</v>
      </c>
      <c r="F79" s="6">
        <f t="shared" si="16"/>
        <v>0.11285655229433655</v>
      </c>
      <c r="G79" s="2">
        <v>58235</v>
      </c>
      <c r="H79" s="6">
        <f t="shared" si="17"/>
        <v>7.8346048440856242E-2</v>
      </c>
      <c r="I79" s="2">
        <f>+I78+G79</f>
        <v>218426</v>
      </c>
      <c r="J79" s="6">
        <f t="shared" si="18"/>
        <v>6.5315996371333451E-2</v>
      </c>
    </row>
    <row r="80" spans="1:10" ht="16.5" customHeight="1" x14ac:dyDescent="0.2">
      <c r="A80" s="23">
        <v>2004</v>
      </c>
      <c r="B80" s="4" t="s">
        <v>8</v>
      </c>
      <c r="C80" s="8">
        <v>230</v>
      </c>
      <c r="D80" s="6">
        <f>+C80/C76-1</f>
        <v>1.2549019607843137</v>
      </c>
      <c r="E80" s="9">
        <f>C80</f>
        <v>230</v>
      </c>
      <c r="F80" s="6">
        <f>+E80/E76-1</f>
        <v>1.2549019607843137</v>
      </c>
      <c r="G80" s="2">
        <v>39382</v>
      </c>
      <c r="H80" s="6">
        <f>+G80/G76-1</f>
        <v>2.9056702377841637E-2</v>
      </c>
      <c r="I80" s="2">
        <f>G80</f>
        <v>39382</v>
      </c>
      <c r="J80" s="6">
        <f>+I80/I76-1</f>
        <v>2.9056702377841637E-2</v>
      </c>
    </row>
    <row r="81" spans="1:10" x14ac:dyDescent="0.2">
      <c r="B81" s="4" t="s">
        <v>9</v>
      </c>
      <c r="C81" s="8">
        <v>866</v>
      </c>
      <c r="D81" s="6">
        <f t="shared" si="15"/>
        <v>-7.1811361200428747E-2</v>
      </c>
      <c r="E81" s="9">
        <f>+E80+C81</f>
        <v>1096</v>
      </c>
      <c r="F81" s="6">
        <f t="shared" si="16"/>
        <v>5.8937198067632757E-2</v>
      </c>
      <c r="G81" s="2">
        <v>67378</v>
      </c>
      <c r="H81" s="6">
        <f t="shared" si="17"/>
        <v>0.13910397295012689</v>
      </c>
      <c r="I81" s="2">
        <f>+I80+G81</f>
        <v>106760</v>
      </c>
      <c r="J81" s="6">
        <f t="shared" si="18"/>
        <v>9.5873537261342623E-2</v>
      </c>
    </row>
    <row r="82" spans="1:10" x14ac:dyDescent="0.2">
      <c r="B82" s="4" t="s">
        <v>10</v>
      </c>
      <c r="C82" s="8">
        <v>976</v>
      </c>
      <c r="D82" s="6">
        <f t="shared" si="15"/>
        <v>0.10909090909090913</v>
      </c>
      <c r="E82" s="9">
        <v>2072</v>
      </c>
      <c r="F82" s="6">
        <f t="shared" si="16"/>
        <v>8.1984334203655251E-2</v>
      </c>
      <c r="G82" s="2">
        <v>65754</v>
      </c>
      <c r="H82" s="6">
        <f t="shared" si="17"/>
        <v>4.7521944847142894E-2</v>
      </c>
      <c r="I82" s="2">
        <v>172514</v>
      </c>
      <c r="J82" s="6">
        <f t="shared" si="18"/>
        <v>7.6926918491051266E-2</v>
      </c>
    </row>
    <row r="83" spans="1:10" x14ac:dyDescent="0.2">
      <c r="B83" s="4" t="s">
        <v>11</v>
      </c>
      <c r="C83" s="8">
        <v>798</v>
      </c>
      <c r="D83" s="6">
        <f t="shared" si="15"/>
        <v>2.7027027027026973E-2</v>
      </c>
      <c r="E83" s="9">
        <v>2870</v>
      </c>
      <c r="F83" s="6">
        <f t="shared" si="16"/>
        <v>6.6121842496285277E-2</v>
      </c>
      <c r="G83" s="2">
        <v>60917</v>
      </c>
      <c r="H83" s="6">
        <f t="shared" si="17"/>
        <v>4.6054778054434697E-2</v>
      </c>
      <c r="I83" s="2">
        <v>233431</v>
      </c>
      <c r="J83" s="6">
        <f t="shared" si="18"/>
        <v>6.8696034354884583E-2</v>
      </c>
    </row>
    <row r="84" spans="1:10" ht="16.5" customHeight="1" x14ac:dyDescent="0.2">
      <c r="A84" s="23">
        <v>2005</v>
      </c>
      <c r="B84" s="4" t="s">
        <v>8</v>
      </c>
      <c r="C84" s="8">
        <v>218</v>
      </c>
      <c r="D84" s="6">
        <f>+C84/C80-1</f>
        <v>-5.2173913043478293E-2</v>
      </c>
      <c r="E84" s="9">
        <f>C84</f>
        <v>218</v>
      </c>
      <c r="F84" s="6">
        <f t="shared" ref="F84:F89" si="19">+E84/E80-1</f>
        <v>-5.2173913043478293E-2</v>
      </c>
      <c r="G84" s="2">
        <v>37084</v>
      </c>
      <c r="H84" s="6">
        <f>+G84/G80-1</f>
        <v>-5.8351531156365821E-2</v>
      </c>
      <c r="I84" s="2">
        <f>G84</f>
        <v>37084</v>
      </c>
      <c r="J84" s="6">
        <f>+I84/I80-1</f>
        <v>-5.8351531156365821E-2</v>
      </c>
    </row>
    <row r="85" spans="1:10" x14ac:dyDescent="0.2">
      <c r="B85" s="4" t="s">
        <v>9</v>
      </c>
      <c r="C85" s="8">
        <v>710</v>
      </c>
      <c r="D85" s="6">
        <f t="shared" si="15"/>
        <v>-0.18013856812933027</v>
      </c>
      <c r="E85" s="9">
        <f>+E84+C85</f>
        <v>928</v>
      </c>
      <c r="F85" s="6">
        <f t="shared" si="19"/>
        <v>-0.15328467153284675</v>
      </c>
      <c r="G85" s="2">
        <v>67183</v>
      </c>
      <c r="H85" s="6">
        <f t="shared" si="17"/>
        <v>-2.8941197423490994E-3</v>
      </c>
      <c r="I85" s="2">
        <f>+I84+G85</f>
        <v>104267</v>
      </c>
      <c r="J85" s="6">
        <f t="shared" si="18"/>
        <v>-2.3351442487823171E-2</v>
      </c>
    </row>
    <row r="86" spans="1:10" x14ac:dyDescent="0.2">
      <c r="B86" s="4" t="s">
        <v>10</v>
      </c>
      <c r="C86" s="8">
        <v>912</v>
      </c>
      <c r="D86" s="6">
        <f t="shared" ref="D86:D92" si="20">+C86/C82-1</f>
        <v>-6.557377049180324E-2</v>
      </c>
      <c r="E86" s="9">
        <f>+E85+C86</f>
        <v>1840</v>
      </c>
      <c r="F86" s="6">
        <f t="shared" si="19"/>
        <v>-0.11196911196911197</v>
      </c>
      <c r="G86" s="2">
        <v>62809</v>
      </c>
      <c r="H86" s="6">
        <f t="shared" ref="H86:H91" si="21">+G86/G82-1</f>
        <v>-4.4788149770356167E-2</v>
      </c>
      <c r="I86" s="2">
        <f>+I85+G86</f>
        <v>167076</v>
      </c>
      <c r="J86" s="6">
        <f t="shared" ref="J86:J91" si="22">+I86/I82-1</f>
        <v>-3.1522079367471645E-2</v>
      </c>
    </row>
    <row r="87" spans="1:10" x14ac:dyDescent="0.2">
      <c r="B87" s="4" t="s">
        <v>11</v>
      </c>
      <c r="C87" s="8">
        <v>658</v>
      </c>
      <c r="D87" s="6">
        <f t="shared" si="20"/>
        <v>-0.17543859649122806</v>
      </c>
      <c r="E87" s="9">
        <f>+E86+C87</f>
        <v>2498</v>
      </c>
      <c r="F87" s="6">
        <f t="shared" si="19"/>
        <v>-0.12961672473867591</v>
      </c>
      <c r="G87" s="2">
        <v>58405</v>
      </c>
      <c r="H87" s="6">
        <f t="shared" si="21"/>
        <v>-4.123643646272801E-2</v>
      </c>
      <c r="I87" s="2">
        <f>+I86+G87</f>
        <v>225481</v>
      </c>
      <c r="J87" s="6">
        <f t="shared" si="22"/>
        <v>-3.4057173211784253E-2</v>
      </c>
    </row>
    <row r="88" spans="1:10" ht="16.5" customHeight="1" x14ac:dyDescent="0.2">
      <c r="A88" s="23">
        <v>2006</v>
      </c>
      <c r="B88" s="4" t="s">
        <v>8</v>
      </c>
      <c r="C88" s="8">
        <v>203</v>
      </c>
      <c r="D88" s="6">
        <f t="shared" si="20"/>
        <v>-6.8807339449541316E-2</v>
      </c>
      <c r="E88" s="9">
        <f>C88</f>
        <v>203</v>
      </c>
      <c r="F88" s="6">
        <f t="shared" si="19"/>
        <v>-6.8807339449541316E-2</v>
      </c>
      <c r="G88" s="2">
        <v>43917</v>
      </c>
      <c r="H88" s="6">
        <f t="shared" si="21"/>
        <v>0.18425736166540818</v>
      </c>
      <c r="I88" s="2">
        <f>G88</f>
        <v>43917</v>
      </c>
      <c r="J88" s="6">
        <f t="shared" si="22"/>
        <v>0.18425736166540818</v>
      </c>
    </row>
    <row r="89" spans="1:10" x14ac:dyDescent="0.2">
      <c r="B89" s="4" t="s">
        <v>9</v>
      </c>
      <c r="C89" s="8">
        <v>612</v>
      </c>
      <c r="D89" s="6">
        <f t="shared" si="20"/>
        <v>-0.13802816901408455</v>
      </c>
      <c r="E89" s="9">
        <f>+E88+C89</f>
        <v>815</v>
      </c>
      <c r="F89" s="6">
        <f t="shared" si="19"/>
        <v>-0.12176724137931039</v>
      </c>
      <c r="G89" s="2">
        <v>65229</v>
      </c>
      <c r="H89" s="6">
        <f t="shared" si="21"/>
        <v>-2.9084738698777923E-2</v>
      </c>
      <c r="I89" s="2">
        <f>+I88+G89</f>
        <v>109146</v>
      </c>
      <c r="J89" s="6">
        <f t="shared" si="22"/>
        <v>4.6793328665829081E-2</v>
      </c>
    </row>
    <row r="90" spans="1:10" x14ac:dyDescent="0.2">
      <c r="B90" s="4" t="s">
        <v>10</v>
      </c>
      <c r="C90" s="8">
        <v>860</v>
      </c>
      <c r="D90" s="25">
        <f t="shared" si="20"/>
        <v>-5.7017543859649078E-2</v>
      </c>
      <c r="E90" s="26">
        <f>+E89+C90</f>
        <v>1675</v>
      </c>
      <c r="F90" s="25">
        <f t="shared" ref="F90:F95" si="23">+E90/E86-1</f>
        <v>-8.9673913043478271E-2</v>
      </c>
      <c r="G90" s="2">
        <v>60197</v>
      </c>
      <c r="H90" s="6">
        <f t="shared" si="21"/>
        <v>-4.1586396853954044E-2</v>
      </c>
      <c r="I90" s="2">
        <f>+I89+G90</f>
        <v>169343</v>
      </c>
      <c r="J90" s="6">
        <f t="shared" si="22"/>
        <v>1.3568675333381242E-2</v>
      </c>
    </row>
    <row r="91" spans="1:10" x14ac:dyDescent="0.2">
      <c r="B91" s="4" t="s">
        <v>11</v>
      </c>
      <c r="C91" s="8">
        <v>559</v>
      </c>
      <c r="D91" s="25">
        <f t="shared" si="20"/>
        <v>-0.15045592705167177</v>
      </c>
      <c r="E91" s="26">
        <f>+E90+C91</f>
        <v>2234</v>
      </c>
      <c r="F91" s="25">
        <f t="shared" si="23"/>
        <v>-0.10568454763811053</v>
      </c>
      <c r="G91" s="2">
        <v>58052</v>
      </c>
      <c r="H91" s="6">
        <f t="shared" si="21"/>
        <v>-6.0440030819278734E-3</v>
      </c>
      <c r="I91" s="2">
        <f>+I90+G91</f>
        <v>227395</v>
      </c>
      <c r="J91" s="6">
        <f t="shared" si="22"/>
        <v>8.4885200970370445E-3</v>
      </c>
    </row>
    <row r="92" spans="1:10" ht="15.75" customHeight="1" x14ac:dyDescent="0.2">
      <c r="A92" s="23">
        <v>2007</v>
      </c>
      <c r="B92" s="4" t="s">
        <v>8</v>
      </c>
      <c r="C92" s="8">
        <v>194</v>
      </c>
      <c r="D92" s="25">
        <f t="shared" si="20"/>
        <v>-4.4334975369458074E-2</v>
      </c>
      <c r="E92" s="26">
        <f>C92</f>
        <v>194</v>
      </c>
      <c r="F92" s="25">
        <f t="shared" si="23"/>
        <v>-4.4334975369458074E-2</v>
      </c>
      <c r="G92" s="2">
        <v>40716</v>
      </c>
      <c r="H92" s="6">
        <f t="shared" ref="H92:H97" si="24">+G92/G88-1</f>
        <v>-7.2887492315048874E-2</v>
      </c>
      <c r="I92" s="2">
        <f>G92</f>
        <v>40716</v>
      </c>
      <c r="J92" s="6">
        <f t="shared" ref="J92:J97" si="25">+I92/I88-1</f>
        <v>-7.2887492315048874E-2</v>
      </c>
    </row>
    <row r="93" spans="1:10" x14ac:dyDescent="0.2">
      <c r="B93" s="4" t="s">
        <v>9</v>
      </c>
      <c r="C93" s="8">
        <v>665</v>
      </c>
      <c r="D93" s="25">
        <f t="shared" ref="D93:D100" si="26">+C93/C89-1</f>
        <v>8.6601307189542398E-2</v>
      </c>
      <c r="E93" s="26">
        <f>+E92+C93</f>
        <v>859</v>
      </c>
      <c r="F93" s="25">
        <f t="shared" si="23"/>
        <v>5.3987730061349604E-2</v>
      </c>
      <c r="G93" s="2">
        <v>64615</v>
      </c>
      <c r="H93" s="6">
        <f t="shared" si="24"/>
        <v>-9.4129911542412126E-3</v>
      </c>
      <c r="I93" s="2">
        <f>+I92+G93</f>
        <v>105331</v>
      </c>
      <c r="J93" s="6">
        <f t="shared" si="25"/>
        <v>-3.4953181976435266E-2</v>
      </c>
    </row>
    <row r="94" spans="1:10" x14ac:dyDescent="0.2">
      <c r="B94" s="4" t="s">
        <v>10</v>
      </c>
      <c r="C94" s="8">
        <v>973</v>
      </c>
      <c r="D94" s="25">
        <f t="shared" si="26"/>
        <v>0.13139534883720927</v>
      </c>
      <c r="E94" s="26">
        <f>+E93+C94</f>
        <v>1832</v>
      </c>
      <c r="F94" s="25">
        <f t="shared" si="23"/>
        <v>9.3731343283582014E-2</v>
      </c>
      <c r="G94" s="2">
        <v>67838</v>
      </c>
      <c r="H94" s="6">
        <f t="shared" si="24"/>
        <v>0.12693323587554195</v>
      </c>
      <c r="I94" s="2">
        <f>+I93+G94</f>
        <v>173169</v>
      </c>
      <c r="J94" s="6">
        <f t="shared" si="25"/>
        <v>2.259319841977514E-2</v>
      </c>
    </row>
    <row r="95" spans="1:10" x14ac:dyDescent="0.2">
      <c r="B95" s="4" t="s">
        <v>11</v>
      </c>
      <c r="C95" s="8">
        <v>817</v>
      </c>
      <c r="D95" s="25">
        <f t="shared" si="26"/>
        <v>0.46153846153846145</v>
      </c>
      <c r="E95" s="26">
        <f>+E94+C95</f>
        <v>2649</v>
      </c>
      <c r="F95" s="25">
        <f t="shared" si="23"/>
        <v>0.18576544315129806</v>
      </c>
      <c r="G95" s="2">
        <v>55174</v>
      </c>
      <c r="H95" s="6">
        <f t="shared" si="24"/>
        <v>-4.957624198994004E-2</v>
      </c>
      <c r="I95" s="2">
        <f>+I94+G95</f>
        <v>228343</v>
      </c>
      <c r="J95" s="6">
        <f t="shared" si="25"/>
        <v>4.1689571010796733E-3</v>
      </c>
    </row>
    <row r="96" spans="1:10" ht="18" customHeight="1" x14ac:dyDescent="0.2">
      <c r="A96" s="23">
        <v>2008</v>
      </c>
      <c r="B96" s="4" t="s">
        <v>8</v>
      </c>
      <c r="C96" s="8">
        <v>208</v>
      </c>
      <c r="D96" s="25">
        <f t="shared" si="26"/>
        <v>7.2164948453608213E-2</v>
      </c>
      <c r="E96" s="26">
        <f>C96</f>
        <v>208</v>
      </c>
      <c r="F96" s="25">
        <f t="shared" ref="F96:F102" si="27">+E96/E92-1</f>
        <v>7.2164948453608213E-2</v>
      </c>
      <c r="G96" s="2">
        <v>43610</v>
      </c>
      <c r="H96" s="6">
        <f t="shared" si="24"/>
        <v>7.107770900874355E-2</v>
      </c>
      <c r="I96" s="2">
        <f>G96</f>
        <v>43610</v>
      </c>
      <c r="J96" s="6">
        <f t="shared" si="25"/>
        <v>7.107770900874355E-2</v>
      </c>
    </row>
    <row r="97" spans="1:10" x14ac:dyDescent="0.2">
      <c r="B97" s="4" t="s">
        <v>9</v>
      </c>
      <c r="C97" s="8">
        <v>863</v>
      </c>
      <c r="D97" s="25">
        <f t="shared" si="26"/>
        <v>0.29774436090225564</v>
      </c>
      <c r="E97" s="26">
        <f>+E96+C97</f>
        <v>1071</v>
      </c>
      <c r="F97" s="25">
        <f t="shared" si="27"/>
        <v>0.24679860302677525</v>
      </c>
      <c r="G97" s="2">
        <v>62087</v>
      </c>
      <c r="H97" s="6">
        <f t="shared" si="24"/>
        <v>-3.9124042405014325E-2</v>
      </c>
      <c r="I97" s="2">
        <f>+I96+G97</f>
        <v>105697</v>
      </c>
      <c r="J97" s="6">
        <f t="shared" si="25"/>
        <v>3.4747605168468088E-3</v>
      </c>
    </row>
    <row r="98" spans="1:10" x14ac:dyDescent="0.2">
      <c r="B98" s="4" t="s">
        <v>10</v>
      </c>
      <c r="C98" s="8">
        <v>1227</v>
      </c>
      <c r="D98" s="25">
        <f t="shared" si="26"/>
        <v>0.2610483042137719</v>
      </c>
      <c r="E98" s="26">
        <f>+E97+C98</f>
        <v>2298</v>
      </c>
      <c r="F98" s="25">
        <f t="shared" si="27"/>
        <v>0.25436681222707413</v>
      </c>
      <c r="G98" s="2">
        <v>58292</v>
      </c>
      <c r="H98" s="6">
        <f t="shared" ref="H98:H103" si="28">+G98/G94-1</f>
        <v>-0.14071759191013888</v>
      </c>
      <c r="I98" s="2">
        <f>+I97+G98</f>
        <v>163989</v>
      </c>
      <c r="J98" s="6">
        <f t="shared" ref="J98:J103" si="29">+I98/I94-1</f>
        <v>-5.3011797723611087E-2</v>
      </c>
    </row>
    <row r="99" spans="1:10" x14ac:dyDescent="0.2">
      <c r="B99" s="4" t="s">
        <v>11</v>
      </c>
      <c r="C99" s="8">
        <v>963</v>
      </c>
      <c r="D99" s="25">
        <f t="shared" si="26"/>
        <v>0.17870257037943693</v>
      </c>
      <c r="E99" s="26">
        <f>+E98+C99</f>
        <v>3261</v>
      </c>
      <c r="F99" s="25">
        <f t="shared" si="27"/>
        <v>0.23103057757644385</v>
      </c>
      <c r="G99" s="2">
        <v>47067</v>
      </c>
      <c r="H99" s="6">
        <f t="shared" si="28"/>
        <v>-0.14693515061441986</v>
      </c>
      <c r="I99" s="2">
        <f>+I98+G99</f>
        <v>211056</v>
      </c>
      <c r="J99" s="6">
        <f t="shared" si="29"/>
        <v>-7.5706283967540089E-2</v>
      </c>
    </row>
    <row r="100" spans="1:10" ht="18" customHeight="1" x14ac:dyDescent="0.2">
      <c r="A100" s="23">
        <v>2009</v>
      </c>
      <c r="B100" s="4" t="s">
        <v>8</v>
      </c>
      <c r="C100" s="8">
        <v>274</v>
      </c>
      <c r="D100" s="25">
        <f t="shared" si="26"/>
        <v>0.31730769230769229</v>
      </c>
      <c r="E100" s="26">
        <f>C100</f>
        <v>274</v>
      </c>
      <c r="F100" s="25">
        <f t="shared" si="27"/>
        <v>0.31730769230769229</v>
      </c>
      <c r="G100" s="2">
        <v>23772</v>
      </c>
      <c r="H100" s="6">
        <f t="shared" si="28"/>
        <v>-0.45489566613162113</v>
      </c>
      <c r="I100" s="2">
        <f>G100</f>
        <v>23772</v>
      </c>
      <c r="J100" s="6">
        <f t="shared" si="29"/>
        <v>-0.45489566613162113</v>
      </c>
    </row>
    <row r="101" spans="1:10" x14ac:dyDescent="0.2">
      <c r="B101" s="4" t="s">
        <v>9</v>
      </c>
      <c r="C101" s="8">
        <v>768</v>
      </c>
      <c r="D101" s="25">
        <f t="shared" ref="D101:D116" si="30">+C101/C97-1</f>
        <v>-0.11008111239860952</v>
      </c>
      <c r="E101" s="26">
        <f>+E100+C101</f>
        <v>1042</v>
      </c>
      <c r="F101" s="25">
        <f t="shared" si="27"/>
        <v>-2.7077497665732975E-2</v>
      </c>
      <c r="G101" s="2">
        <v>35798</v>
      </c>
      <c r="H101" s="6">
        <f t="shared" si="28"/>
        <v>-0.42342197239357671</v>
      </c>
      <c r="I101" s="2">
        <f>+I100+G101</f>
        <v>59570</v>
      </c>
      <c r="J101" s="6">
        <f t="shared" si="29"/>
        <v>-0.43640784506655816</v>
      </c>
    </row>
    <row r="102" spans="1:10" x14ac:dyDescent="0.2">
      <c r="B102" s="4" t="s">
        <v>10</v>
      </c>
      <c r="C102" s="8">
        <v>1047</v>
      </c>
      <c r="D102" s="25">
        <f t="shared" si="30"/>
        <v>-0.14669926650366749</v>
      </c>
      <c r="E102" s="26">
        <f>+E101+C102</f>
        <v>2089</v>
      </c>
      <c r="F102" s="25">
        <f t="shared" si="27"/>
        <v>-9.0948651000870351E-2</v>
      </c>
      <c r="G102" s="2">
        <v>42934</v>
      </c>
      <c r="H102" s="6">
        <f t="shared" si="28"/>
        <v>-0.26346668496534686</v>
      </c>
      <c r="I102" s="2">
        <f>+I101+G102</f>
        <v>102504</v>
      </c>
      <c r="J102" s="6">
        <f t="shared" si="29"/>
        <v>-0.37493368457640452</v>
      </c>
    </row>
    <row r="103" spans="1:10" x14ac:dyDescent="0.2">
      <c r="B103" s="4" t="s">
        <v>11</v>
      </c>
      <c r="C103" s="8">
        <v>968</v>
      </c>
      <c r="D103" s="25">
        <f t="shared" si="30"/>
        <v>5.1921079958463512E-3</v>
      </c>
      <c r="E103" s="26">
        <f>+E102+C103</f>
        <v>3057</v>
      </c>
      <c r="F103" s="25">
        <f t="shared" ref="F103:F116" si="31">+E103/E99-1</f>
        <v>-6.2557497700092002E-2</v>
      </c>
      <c r="G103" s="2">
        <v>46577</v>
      </c>
      <c r="H103" s="6">
        <f t="shared" si="28"/>
        <v>-1.0410691142413997E-2</v>
      </c>
      <c r="I103" s="2">
        <f>+I102+G103</f>
        <v>149081</v>
      </c>
      <c r="J103" s="6">
        <f t="shared" si="29"/>
        <v>-0.29364244560685315</v>
      </c>
    </row>
    <row r="104" spans="1:10" ht="18" customHeight="1" x14ac:dyDescent="0.2">
      <c r="A104" s="23">
        <v>2010</v>
      </c>
      <c r="B104" s="4" t="s">
        <v>8</v>
      </c>
      <c r="C104" s="8">
        <v>436</v>
      </c>
      <c r="D104" s="25">
        <f t="shared" si="30"/>
        <v>0.59124087591240881</v>
      </c>
      <c r="E104" s="26">
        <f>C104</f>
        <v>436</v>
      </c>
      <c r="F104" s="25">
        <f t="shared" si="31"/>
        <v>0.59124087591240881</v>
      </c>
      <c r="G104" s="2">
        <v>35014</v>
      </c>
      <c r="H104" s="6">
        <f t="shared" ref="H104:H113" si="32">+G104/G100-1</f>
        <v>0.47290930506478213</v>
      </c>
      <c r="I104" s="2">
        <f>G104</f>
        <v>35014</v>
      </c>
      <c r="J104" s="6">
        <f t="shared" ref="J104:J113" si="33">+I104/I100-1</f>
        <v>0.47290930506478213</v>
      </c>
    </row>
    <row r="105" spans="1:10" x14ac:dyDescent="0.2">
      <c r="A105" s="23"/>
      <c r="B105" s="4" t="s">
        <v>9</v>
      </c>
      <c r="C105" s="8">
        <v>1127</v>
      </c>
      <c r="D105" s="25">
        <f t="shared" si="30"/>
        <v>0.46744791666666674</v>
      </c>
      <c r="E105" s="26">
        <f>+E104+C105</f>
        <v>1563</v>
      </c>
      <c r="F105" s="25">
        <f t="shared" si="31"/>
        <v>0.5</v>
      </c>
      <c r="G105" s="2">
        <v>55287</v>
      </c>
      <c r="H105" s="6">
        <f t="shared" si="32"/>
        <v>0.54441588915581884</v>
      </c>
      <c r="I105" s="2">
        <f>+I104+G105</f>
        <v>90301</v>
      </c>
      <c r="J105" s="6">
        <f t="shared" si="33"/>
        <v>0.51588047675004201</v>
      </c>
    </row>
    <row r="106" spans="1:10" x14ac:dyDescent="0.2">
      <c r="A106" s="23"/>
      <c r="B106" s="4" t="s">
        <v>10</v>
      </c>
      <c r="C106" s="8">
        <v>1166</v>
      </c>
      <c r="D106" s="25">
        <f t="shared" si="30"/>
        <v>0.11365807067812805</v>
      </c>
      <c r="E106" s="26">
        <f>+E105+C106</f>
        <v>2729</v>
      </c>
      <c r="F106" s="25">
        <f t="shared" si="31"/>
        <v>0.30636668262326472</v>
      </c>
      <c r="G106" s="2">
        <v>52671</v>
      </c>
      <c r="H106" s="6">
        <f t="shared" si="32"/>
        <v>0.22678995667769142</v>
      </c>
      <c r="I106" s="2">
        <f>+I105+G106</f>
        <v>142972</v>
      </c>
      <c r="J106" s="6">
        <f t="shared" si="33"/>
        <v>0.39479434948880043</v>
      </c>
    </row>
    <row r="107" spans="1:10" x14ac:dyDescent="0.2">
      <c r="A107" s="23"/>
      <c r="B107" s="4" t="s">
        <v>11</v>
      </c>
      <c r="C107" s="8">
        <v>877</v>
      </c>
      <c r="D107" s="25">
        <f t="shared" si="30"/>
        <v>-9.4008264462809965E-2</v>
      </c>
      <c r="E107" s="26">
        <f>+E106+C107</f>
        <v>3606</v>
      </c>
      <c r="F107" s="25">
        <f t="shared" si="31"/>
        <v>0.17958783120706578</v>
      </c>
      <c r="G107" s="2">
        <v>46958</v>
      </c>
      <c r="H107" s="6">
        <f t="shared" si="32"/>
        <v>8.1800030057754824E-3</v>
      </c>
      <c r="I107" s="2">
        <f>+I106+G107</f>
        <v>189930</v>
      </c>
      <c r="J107" s="6">
        <f t="shared" si="33"/>
        <v>0.27400540645689264</v>
      </c>
    </row>
    <row r="108" spans="1:10" ht="18" customHeight="1" x14ac:dyDescent="0.2">
      <c r="A108" s="23">
        <v>2011</v>
      </c>
      <c r="B108" s="4" t="s">
        <v>8</v>
      </c>
      <c r="C108" s="8">
        <v>365</v>
      </c>
      <c r="D108" s="25">
        <f t="shared" si="30"/>
        <v>-0.16284403669724767</v>
      </c>
      <c r="E108" s="26">
        <f>C108</f>
        <v>365</v>
      </c>
      <c r="F108" s="25">
        <f t="shared" si="31"/>
        <v>-0.16284403669724767</v>
      </c>
      <c r="G108" s="2">
        <v>33553</v>
      </c>
      <c r="H108" s="6">
        <f t="shared" si="32"/>
        <v>-4.1726166676186671E-2</v>
      </c>
      <c r="I108" s="2">
        <f>G108</f>
        <v>33553</v>
      </c>
      <c r="J108" s="6">
        <f t="shared" si="33"/>
        <v>-4.1726166676186671E-2</v>
      </c>
    </row>
    <row r="109" spans="1:10" x14ac:dyDescent="0.2">
      <c r="A109" s="23"/>
      <c r="B109" s="4" t="s">
        <v>9</v>
      </c>
      <c r="C109" s="8">
        <v>988</v>
      </c>
      <c r="D109" s="25">
        <f t="shared" si="30"/>
        <v>-0.12333629103815436</v>
      </c>
      <c r="E109" s="26">
        <f>+E108+C109</f>
        <v>1353</v>
      </c>
      <c r="F109" s="25">
        <f t="shared" si="31"/>
        <v>-0.13435700575815734</v>
      </c>
      <c r="G109" s="2">
        <v>52625</v>
      </c>
      <c r="H109" s="6">
        <f t="shared" si="32"/>
        <v>-4.814875106263683E-2</v>
      </c>
      <c r="I109" s="2">
        <f>+I108+G109</f>
        <v>86178</v>
      </c>
      <c r="J109" s="6">
        <f t="shared" si="33"/>
        <v>-4.565840909845964E-2</v>
      </c>
    </row>
    <row r="110" spans="1:10" x14ac:dyDescent="0.2">
      <c r="B110" s="4" t="s">
        <v>10</v>
      </c>
      <c r="C110" s="8">
        <v>1208</v>
      </c>
      <c r="D110" s="25">
        <f t="shared" si="30"/>
        <v>3.6020583190394584E-2</v>
      </c>
      <c r="E110" s="26">
        <f>+E109+C110</f>
        <v>2561</v>
      </c>
      <c r="F110" s="25">
        <f t="shared" si="31"/>
        <v>-6.156101135947234E-2</v>
      </c>
      <c r="G110" s="2">
        <v>55615</v>
      </c>
      <c r="H110" s="6">
        <f t="shared" si="32"/>
        <v>5.5894135292665847E-2</v>
      </c>
      <c r="I110" s="2">
        <f>+I109+G110</f>
        <v>141793</v>
      </c>
      <c r="J110" s="6">
        <f t="shared" si="33"/>
        <v>-8.2463699185854056E-3</v>
      </c>
    </row>
    <row r="111" spans="1:10" x14ac:dyDescent="0.2">
      <c r="B111" s="4" t="s">
        <v>11</v>
      </c>
      <c r="C111" s="8">
        <v>927</v>
      </c>
      <c r="D111" s="25">
        <f t="shared" si="30"/>
        <v>5.7012542759407037E-2</v>
      </c>
      <c r="E111" s="26">
        <f>+E110+C111</f>
        <v>3488</v>
      </c>
      <c r="F111" s="25">
        <f t="shared" si="31"/>
        <v>-3.2723239046034358E-2</v>
      </c>
      <c r="G111" s="2">
        <v>52157</v>
      </c>
      <c r="H111" s="6">
        <f t="shared" si="32"/>
        <v>0.11071595894203323</v>
      </c>
      <c r="I111" s="2">
        <f>+I110+G111</f>
        <v>193950</v>
      </c>
      <c r="J111" s="6">
        <f t="shared" si="33"/>
        <v>2.1165692623598131E-2</v>
      </c>
    </row>
    <row r="112" spans="1:10" ht="18" customHeight="1" x14ac:dyDescent="0.2">
      <c r="A112" s="23">
        <v>2012</v>
      </c>
      <c r="B112" s="4" t="s">
        <v>8</v>
      </c>
      <c r="C112" s="8">
        <v>376</v>
      </c>
      <c r="D112" s="25">
        <f t="shared" si="30"/>
        <v>3.013698630136985E-2</v>
      </c>
      <c r="E112" s="26">
        <f>C112</f>
        <v>376</v>
      </c>
      <c r="F112" s="25">
        <f t="shared" si="31"/>
        <v>3.013698630136985E-2</v>
      </c>
      <c r="G112" s="2">
        <v>39902</v>
      </c>
      <c r="H112" s="6">
        <f t="shared" si="32"/>
        <v>0.18922302029624771</v>
      </c>
      <c r="I112" s="2">
        <f>G112</f>
        <v>39902</v>
      </c>
      <c r="J112" s="6">
        <f t="shared" si="33"/>
        <v>0.18922302029624771</v>
      </c>
    </row>
    <row r="113" spans="1:10" x14ac:dyDescent="0.2">
      <c r="A113" s="23"/>
      <c r="B113" s="4" t="s">
        <v>9</v>
      </c>
      <c r="C113" s="8">
        <v>1077</v>
      </c>
      <c r="D113" s="25">
        <f t="shared" si="30"/>
        <v>9.0080971659919129E-2</v>
      </c>
      <c r="E113" s="26">
        <f>+E112+C113</f>
        <v>1453</v>
      </c>
      <c r="F113" s="25">
        <f t="shared" si="31"/>
        <v>7.3909830007391042E-2</v>
      </c>
      <c r="G113" s="2">
        <v>62025</v>
      </c>
      <c r="H113" s="6">
        <f t="shared" si="32"/>
        <v>0.17862232779097398</v>
      </c>
      <c r="I113" s="2">
        <f>+I112+G113</f>
        <v>101927</v>
      </c>
      <c r="J113" s="6">
        <f t="shared" si="33"/>
        <v>0.18274965768525608</v>
      </c>
    </row>
    <row r="114" spans="1:10" x14ac:dyDescent="0.2">
      <c r="B114" s="4" t="s">
        <v>10</v>
      </c>
      <c r="C114" s="8">
        <v>1434</v>
      </c>
      <c r="D114" s="25">
        <f t="shared" si="30"/>
        <v>0.1870860927152318</v>
      </c>
      <c r="E114" s="26">
        <f>+E113+C114</f>
        <v>2887</v>
      </c>
      <c r="F114" s="25">
        <f t="shared" si="31"/>
        <v>0.12729402577118321</v>
      </c>
      <c r="G114" s="2">
        <v>60338</v>
      </c>
      <c r="H114" s="6">
        <f t="shared" ref="H114:H121" si="34">+G114/G110-1</f>
        <v>8.4923132248494015E-2</v>
      </c>
      <c r="I114" s="2">
        <f>+I113+G114</f>
        <v>162265</v>
      </c>
      <c r="J114" s="6">
        <f t="shared" ref="J114:J121" si="35">+I114/I110-1</f>
        <v>0.14437948276713231</v>
      </c>
    </row>
    <row r="115" spans="1:10" x14ac:dyDescent="0.2">
      <c r="B115" s="4" t="s">
        <v>11</v>
      </c>
      <c r="C115" s="8">
        <v>998</v>
      </c>
      <c r="D115" s="25">
        <f>+C115/C111-1</f>
        <v>7.6591154261057115E-2</v>
      </c>
      <c r="E115" s="26">
        <f>+E114+C115</f>
        <v>3885</v>
      </c>
      <c r="F115" s="25">
        <f>+E115/E111-1</f>
        <v>0.11381880733944949</v>
      </c>
      <c r="G115" s="2">
        <v>52562</v>
      </c>
      <c r="H115" s="6">
        <f t="shared" si="34"/>
        <v>7.765017159729215E-3</v>
      </c>
      <c r="I115" s="2">
        <f>+I114+G115</f>
        <v>214827</v>
      </c>
      <c r="J115" s="6">
        <f t="shared" si="35"/>
        <v>0.10764114462490326</v>
      </c>
    </row>
    <row r="116" spans="1:10" ht="18" customHeight="1" x14ac:dyDescent="0.2">
      <c r="A116" s="23">
        <v>2013</v>
      </c>
      <c r="B116" s="4" t="s">
        <v>8</v>
      </c>
      <c r="C116" s="8">
        <v>275</v>
      </c>
      <c r="D116" s="25">
        <f t="shared" si="30"/>
        <v>-0.2686170212765957</v>
      </c>
      <c r="E116" s="26">
        <f>C116</f>
        <v>275</v>
      </c>
      <c r="F116" s="25">
        <f t="shared" si="31"/>
        <v>-0.2686170212765957</v>
      </c>
      <c r="G116" s="2">
        <v>33477</v>
      </c>
      <c r="H116" s="6">
        <f t="shared" si="34"/>
        <v>-0.16101949776953539</v>
      </c>
      <c r="I116" s="2">
        <f>G116</f>
        <v>33477</v>
      </c>
      <c r="J116" s="6">
        <f t="shared" si="35"/>
        <v>-0.16101949776953539</v>
      </c>
    </row>
    <row r="117" spans="1:10" x14ac:dyDescent="0.2">
      <c r="A117" s="23"/>
      <c r="B117" s="4" t="s">
        <v>9</v>
      </c>
      <c r="C117" s="8">
        <v>863</v>
      </c>
      <c r="D117" s="25">
        <f t="shared" ref="D117:D123" si="36">+C117/C113-1</f>
        <v>-0.19870009285051071</v>
      </c>
      <c r="E117" s="26">
        <f>+E116+C117</f>
        <v>1138</v>
      </c>
      <c r="F117" s="25">
        <f t="shared" ref="F117:F123" si="37">+E117/E113-1</f>
        <v>-0.2167928423950447</v>
      </c>
      <c r="G117" s="2">
        <v>51259</v>
      </c>
      <c r="H117" s="6">
        <f t="shared" si="34"/>
        <v>-0.17357517130189437</v>
      </c>
      <c r="I117" s="2">
        <f>+I116+G117</f>
        <v>84736</v>
      </c>
      <c r="J117" s="6">
        <f t="shared" si="35"/>
        <v>-0.16865992327842472</v>
      </c>
    </row>
    <row r="118" spans="1:10" x14ac:dyDescent="0.2">
      <c r="B118" s="4" t="s">
        <v>10</v>
      </c>
      <c r="C118" s="8">
        <v>863</v>
      </c>
      <c r="D118" s="25">
        <f t="shared" si="36"/>
        <v>-0.39818688981868899</v>
      </c>
      <c r="E118" s="26">
        <f>+E117+C118</f>
        <v>2001</v>
      </c>
      <c r="F118" s="25">
        <f t="shared" si="37"/>
        <v>-0.3068929684793904</v>
      </c>
      <c r="G118" s="2">
        <v>52734</v>
      </c>
      <c r="H118" s="6">
        <f t="shared" si="34"/>
        <v>-0.12602340150485603</v>
      </c>
      <c r="I118" s="2">
        <f>+I117+G118</f>
        <v>137470</v>
      </c>
      <c r="J118" s="6">
        <f t="shared" si="35"/>
        <v>-0.15280559578467323</v>
      </c>
    </row>
    <row r="119" spans="1:10" x14ac:dyDescent="0.2">
      <c r="B119" s="4" t="s">
        <v>11</v>
      </c>
      <c r="C119" s="8">
        <v>861</v>
      </c>
      <c r="D119" s="25">
        <f t="shared" si="36"/>
        <v>-0.13727454909819636</v>
      </c>
      <c r="E119" s="26">
        <f>+E118+C119</f>
        <v>2862</v>
      </c>
      <c r="F119" s="25">
        <f t="shared" si="37"/>
        <v>-0.26332046332046333</v>
      </c>
      <c r="G119" s="2">
        <v>50453</v>
      </c>
      <c r="H119" s="6">
        <f t="shared" si="34"/>
        <v>-4.012404398614966E-2</v>
      </c>
      <c r="I119" s="2">
        <f>+I118+G119</f>
        <v>187923</v>
      </c>
      <c r="J119" s="6">
        <f t="shared" si="35"/>
        <v>-0.12523565473613651</v>
      </c>
    </row>
    <row r="120" spans="1:10" ht="18" customHeight="1" x14ac:dyDescent="0.2">
      <c r="A120" s="23">
        <v>2014</v>
      </c>
      <c r="B120" s="4" t="s">
        <v>8</v>
      </c>
      <c r="C120" s="8">
        <v>214</v>
      </c>
      <c r="D120" s="25">
        <f t="shared" si="36"/>
        <v>-0.2218181818181818</v>
      </c>
      <c r="E120" s="26">
        <f>C120</f>
        <v>214</v>
      </c>
      <c r="F120" s="25">
        <f t="shared" si="37"/>
        <v>-0.2218181818181818</v>
      </c>
      <c r="G120" s="2">
        <v>33923</v>
      </c>
      <c r="H120" s="6">
        <f t="shared" si="34"/>
        <v>1.3322579681572355E-2</v>
      </c>
      <c r="I120" s="2">
        <f>G120</f>
        <v>33923</v>
      </c>
      <c r="J120" s="6">
        <f t="shared" si="35"/>
        <v>1.3322579681572355E-2</v>
      </c>
    </row>
    <row r="121" spans="1:10" x14ac:dyDescent="0.2">
      <c r="A121" s="23"/>
      <c r="B121" s="4" t="s">
        <v>9</v>
      </c>
      <c r="C121" s="8">
        <v>608</v>
      </c>
      <c r="D121" s="25">
        <f t="shared" si="36"/>
        <v>-0.29548088064889921</v>
      </c>
      <c r="E121" s="26">
        <f>+E120+C121</f>
        <v>822</v>
      </c>
      <c r="F121" s="25">
        <f t="shared" si="37"/>
        <v>-0.27768014059753954</v>
      </c>
      <c r="G121" s="2">
        <v>53281</v>
      </c>
      <c r="H121" s="6">
        <f t="shared" si="34"/>
        <v>3.9446731305721849E-2</v>
      </c>
      <c r="I121" s="2">
        <f>+I120+G121</f>
        <v>87204</v>
      </c>
      <c r="J121" s="6">
        <f t="shared" si="35"/>
        <v>2.9125755287009003E-2</v>
      </c>
    </row>
    <row r="122" spans="1:10" x14ac:dyDescent="0.2">
      <c r="B122" s="4" t="s">
        <v>10</v>
      </c>
      <c r="C122" s="8">
        <v>744</v>
      </c>
      <c r="D122" s="25">
        <f t="shared" si="36"/>
        <v>-0.13789107763615294</v>
      </c>
      <c r="E122" s="26">
        <f>+E121+C122</f>
        <v>1566</v>
      </c>
      <c r="F122" s="25">
        <f t="shared" si="37"/>
        <v>-0.21739130434782605</v>
      </c>
      <c r="G122" s="2">
        <v>53961</v>
      </c>
      <c r="H122" s="6">
        <f t="shared" ref="H122:H128" si="38">+G122/G118-1</f>
        <v>2.3267721014905041E-2</v>
      </c>
      <c r="I122" s="2">
        <f>+I121+G122</f>
        <v>141165</v>
      </c>
      <c r="J122" s="6">
        <f t="shared" ref="J122:J128" si="39">+I122/I118-1</f>
        <v>2.6878591692732989E-2</v>
      </c>
    </row>
    <row r="123" spans="1:10" x14ac:dyDescent="0.2">
      <c r="B123" s="4" t="s">
        <v>11</v>
      </c>
      <c r="C123" s="8">
        <v>553</v>
      </c>
      <c r="D123" s="25">
        <f t="shared" si="36"/>
        <v>-0.35772357723577231</v>
      </c>
      <c r="E123" s="26">
        <f>+E122+C123</f>
        <v>2119</v>
      </c>
      <c r="F123" s="25">
        <f t="shared" si="37"/>
        <v>-0.25960866526904258</v>
      </c>
      <c r="G123" s="2">
        <v>48164</v>
      </c>
      <c r="H123" s="6">
        <f t="shared" si="38"/>
        <v>-4.5368957247339137E-2</v>
      </c>
      <c r="I123" s="2">
        <f>+I122+G123</f>
        <v>189329</v>
      </c>
      <c r="J123" s="6">
        <f t="shared" si="39"/>
        <v>7.4817877534947286E-3</v>
      </c>
    </row>
    <row r="124" spans="1:10" ht="18" customHeight="1" x14ac:dyDescent="0.2">
      <c r="A124" s="23">
        <v>2015</v>
      </c>
      <c r="B124" s="4" t="s">
        <v>8</v>
      </c>
      <c r="C124" s="8">
        <v>238</v>
      </c>
      <c r="D124" s="25">
        <f t="shared" ref="D124:D129" si="40">+C124/C120-1</f>
        <v>0.11214953271028039</v>
      </c>
      <c r="E124" s="26">
        <f>C124</f>
        <v>238</v>
      </c>
      <c r="F124" s="25">
        <f t="shared" ref="F124:F129" si="41">+E124/E120-1</f>
        <v>0.11214953271028039</v>
      </c>
      <c r="G124" s="2">
        <v>35175</v>
      </c>
      <c r="H124" s="6">
        <f t="shared" si="38"/>
        <v>3.6907113168057171E-2</v>
      </c>
      <c r="I124" s="2">
        <f>G124</f>
        <v>35175</v>
      </c>
      <c r="J124" s="6">
        <f t="shared" si="39"/>
        <v>3.6907113168057171E-2</v>
      </c>
    </row>
    <row r="125" spans="1:10" x14ac:dyDescent="0.2">
      <c r="A125" s="23"/>
      <c r="B125" s="4" t="s">
        <v>9</v>
      </c>
      <c r="C125" s="8">
        <v>419</v>
      </c>
      <c r="D125" s="25">
        <f t="shared" si="40"/>
        <v>-0.31085526315789469</v>
      </c>
      <c r="E125" s="26">
        <f>+E124+C125</f>
        <v>657</v>
      </c>
      <c r="F125" s="25">
        <f t="shared" si="41"/>
        <v>-0.2007299270072993</v>
      </c>
      <c r="G125" s="2">
        <v>52248</v>
      </c>
      <c r="H125" s="6">
        <f t="shared" si="38"/>
        <v>-1.9387774253486256E-2</v>
      </c>
      <c r="I125" s="2">
        <f>+I124+G125</f>
        <v>87423</v>
      </c>
      <c r="J125" s="6">
        <f t="shared" si="39"/>
        <v>2.5113526902436067E-3</v>
      </c>
    </row>
    <row r="126" spans="1:10" x14ac:dyDescent="0.2">
      <c r="B126" s="4" t="s">
        <v>10</v>
      </c>
      <c r="C126" s="8">
        <v>552</v>
      </c>
      <c r="D126" s="25">
        <f t="shared" si="40"/>
        <v>-0.25806451612903225</v>
      </c>
      <c r="E126" s="26">
        <f>+E125+C126</f>
        <v>1209</v>
      </c>
      <c r="F126" s="25">
        <f t="shared" si="41"/>
        <v>-0.22796934865900387</v>
      </c>
      <c r="G126" s="2">
        <v>57427</v>
      </c>
      <c r="H126" s="6">
        <f t="shared" si="38"/>
        <v>6.4231574655770007E-2</v>
      </c>
      <c r="I126" s="2">
        <f>+I125+G126</f>
        <v>144850</v>
      </c>
      <c r="J126" s="6">
        <f t="shared" si="39"/>
        <v>2.6104204299932654E-2</v>
      </c>
    </row>
    <row r="127" spans="1:10" x14ac:dyDescent="0.2">
      <c r="B127" s="4" t="s">
        <v>11</v>
      </c>
      <c r="C127" s="8">
        <v>488</v>
      </c>
      <c r="D127" s="25">
        <f t="shared" si="40"/>
        <v>-0.11754068716094035</v>
      </c>
      <c r="E127" s="26">
        <f>+E126+C127</f>
        <v>1697</v>
      </c>
      <c r="F127" s="25">
        <f t="shared" si="41"/>
        <v>-0.19915054270882493</v>
      </c>
      <c r="G127" s="2">
        <v>50685</v>
      </c>
      <c r="H127" s="6">
        <f t="shared" si="38"/>
        <v>5.2341998172909188E-2</v>
      </c>
      <c r="I127" s="2">
        <f>+I126+G127</f>
        <v>195535</v>
      </c>
      <c r="J127" s="6">
        <f t="shared" si="39"/>
        <v>3.2778919235827653E-2</v>
      </c>
    </row>
    <row r="128" spans="1:10" ht="18" customHeight="1" x14ac:dyDescent="0.2">
      <c r="A128" s="23">
        <v>2016</v>
      </c>
      <c r="B128" s="4" t="s">
        <v>8</v>
      </c>
      <c r="C128" s="8">
        <v>172</v>
      </c>
      <c r="D128" s="25">
        <f t="shared" si="40"/>
        <v>-0.27731092436974791</v>
      </c>
      <c r="E128" s="26">
        <f>C128</f>
        <v>172</v>
      </c>
      <c r="F128" s="25">
        <f t="shared" si="41"/>
        <v>-0.27731092436974791</v>
      </c>
      <c r="G128" s="2">
        <v>38175</v>
      </c>
      <c r="H128" s="6">
        <f t="shared" si="38"/>
        <v>8.5287846481876262E-2</v>
      </c>
      <c r="I128" s="2">
        <f>G128</f>
        <v>38175</v>
      </c>
      <c r="J128" s="6">
        <f t="shared" si="39"/>
        <v>8.5287846481876262E-2</v>
      </c>
    </row>
    <row r="129" spans="1:10" x14ac:dyDescent="0.2">
      <c r="B129" s="4" t="s">
        <v>9</v>
      </c>
      <c r="C129" s="8">
        <v>390</v>
      </c>
      <c r="D129" s="25">
        <f t="shared" si="40"/>
        <v>-6.9212410501193311E-2</v>
      </c>
      <c r="E129" s="26">
        <f>+E128+C129</f>
        <v>562</v>
      </c>
      <c r="F129" s="25">
        <f t="shared" si="41"/>
        <v>-0.14459665144596656</v>
      </c>
      <c r="G129" s="2">
        <v>53286</v>
      </c>
      <c r="H129" s="6">
        <f t="shared" ref="H129:H135" si="42">+G129/G125-1</f>
        <v>1.9866789159393772E-2</v>
      </c>
      <c r="I129" s="2">
        <f>+I128+G129</f>
        <v>91461</v>
      </c>
      <c r="J129" s="6">
        <f t="shared" ref="J129:J135" si="43">+I129/I125-1</f>
        <v>4.6189217940358906E-2</v>
      </c>
    </row>
    <row r="130" spans="1:10" x14ac:dyDescent="0.2">
      <c r="B130" s="4" t="s">
        <v>10</v>
      </c>
      <c r="C130" s="8">
        <v>455</v>
      </c>
      <c r="D130" s="25">
        <f t="shared" ref="D130:D135" si="44">+C130/C126-1</f>
        <v>-0.17572463768115942</v>
      </c>
      <c r="E130" s="26">
        <f>+E129+C130</f>
        <v>1017</v>
      </c>
      <c r="F130" s="25">
        <f t="shared" ref="F130:F135" si="45">+E130/E126-1</f>
        <v>-0.15880893300248144</v>
      </c>
      <c r="G130" s="2">
        <v>54899</v>
      </c>
      <c r="H130" s="6">
        <f t="shared" si="42"/>
        <v>-4.4021105055113474E-2</v>
      </c>
      <c r="I130" s="2">
        <f>+I129+G130</f>
        <v>146360</v>
      </c>
      <c r="J130" s="6">
        <f t="shared" si="43"/>
        <v>1.0424577148774539E-2</v>
      </c>
    </row>
    <row r="131" spans="1:10" x14ac:dyDescent="0.2">
      <c r="B131" s="4" t="s">
        <v>11</v>
      </c>
      <c r="C131" s="8">
        <v>381</v>
      </c>
      <c r="D131" s="25">
        <f t="shared" si="44"/>
        <v>-0.21926229508196726</v>
      </c>
      <c r="E131" s="26">
        <f>+E130+C131</f>
        <v>1398</v>
      </c>
      <c r="F131" s="25">
        <f t="shared" si="45"/>
        <v>-0.17619328226281672</v>
      </c>
      <c r="G131" s="2">
        <v>51555</v>
      </c>
      <c r="H131" s="6">
        <f t="shared" si="42"/>
        <v>1.7164841669132791E-2</v>
      </c>
      <c r="I131" s="2">
        <f>+I130+G131</f>
        <v>197915</v>
      </c>
      <c r="J131" s="6">
        <f t="shared" si="43"/>
        <v>1.2171733960671949E-2</v>
      </c>
    </row>
    <row r="132" spans="1:10" ht="18" customHeight="1" x14ac:dyDescent="0.2">
      <c r="A132" s="23">
        <v>2017</v>
      </c>
      <c r="B132" s="4" t="s">
        <v>8</v>
      </c>
      <c r="C132" s="8">
        <v>112</v>
      </c>
      <c r="D132" s="25">
        <f t="shared" si="44"/>
        <v>-0.34883720930232553</v>
      </c>
      <c r="E132" s="26">
        <f>C132</f>
        <v>112</v>
      </c>
      <c r="F132" s="25">
        <f t="shared" si="45"/>
        <v>-0.34883720930232553</v>
      </c>
      <c r="G132" s="2">
        <v>42862</v>
      </c>
      <c r="H132" s="6">
        <f t="shared" si="42"/>
        <v>0.12277668631303218</v>
      </c>
      <c r="I132" s="2">
        <f>G132</f>
        <v>42862</v>
      </c>
      <c r="J132" s="6">
        <f t="shared" si="43"/>
        <v>0.12277668631303218</v>
      </c>
    </row>
    <row r="133" spans="1:10" x14ac:dyDescent="0.2">
      <c r="B133" s="4" t="s">
        <v>9</v>
      </c>
      <c r="C133" s="8">
        <v>310</v>
      </c>
      <c r="D133" s="25">
        <f t="shared" si="44"/>
        <v>-0.20512820512820518</v>
      </c>
      <c r="E133" s="26">
        <f>+E132+C133</f>
        <v>422</v>
      </c>
      <c r="F133" s="25">
        <f t="shared" si="45"/>
        <v>-0.24911032028469748</v>
      </c>
      <c r="G133" s="2">
        <v>55085</v>
      </c>
      <c r="H133" s="6">
        <f t="shared" si="42"/>
        <v>3.3761213076605401E-2</v>
      </c>
      <c r="I133" s="2">
        <f>+I132+G133</f>
        <v>97947</v>
      </c>
      <c r="J133" s="6">
        <f t="shared" si="43"/>
        <v>7.0915472168465277E-2</v>
      </c>
    </row>
    <row r="134" spans="1:10" x14ac:dyDescent="0.2">
      <c r="B134" s="4" t="s">
        <v>10</v>
      </c>
      <c r="C134" s="8">
        <v>469</v>
      </c>
      <c r="D134" s="25">
        <f t="shared" si="44"/>
        <v>3.076923076923066E-2</v>
      </c>
      <c r="E134" s="26">
        <f>+E133+C134</f>
        <v>891</v>
      </c>
      <c r="F134" s="25">
        <f t="shared" si="45"/>
        <v>-0.12389380530973448</v>
      </c>
      <c r="G134" s="2">
        <v>61174</v>
      </c>
      <c r="H134" s="6">
        <f t="shared" si="42"/>
        <v>0.11430080693637401</v>
      </c>
      <c r="I134" s="2">
        <f>+I133+G134</f>
        <v>159121</v>
      </c>
      <c r="J134" s="6">
        <f t="shared" si="43"/>
        <v>8.7189122711123224E-2</v>
      </c>
    </row>
    <row r="135" spans="1:10" x14ac:dyDescent="0.2">
      <c r="B135" s="4" t="s">
        <v>11</v>
      </c>
      <c r="C135" s="8">
        <v>509</v>
      </c>
      <c r="D135" s="25">
        <f t="shared" si="44"/>
        <v>0.33595800524934383</v>
      </c>
      <c r="E135" s="26">
        <f>+E134+C135</f>
        <v>1400</v>
      </c>
      <c r="F135" s="25">
        <f t="shared" si="45"/>
        <v>1.4306151645206988E-3</v>
      </c>
      <c r="G135" s="2">
        <v>60642</v>
      </c>
      <c r="H135" s="6">
        <f t="shared" si="42"/>
        <v>0.17625836485306956</v>
      </c>
      <c r="I135" s="2">
        <f>+I134+G135</f>
        <v>219763</v>
      </c>
      <c r="J135" s="6">
        <f t="shared" si="43"/>
        <v>0.11039082434378389</v>
      </c>
    </row>
    <row r="136" spans="1:10" ht="18" customHeight="1" x14ac:dyDescent="0.2">
      <c r="A136" s="23">
        <v>2018</v>
      </c>
      <c r="B136" s="4" t="s">
        <v>8</v>
      </c>
      <c r="C136" s="8">
        <v>199</v>
      </c>
      <c r="D136" s="25">
        <f t="shared" ref="D136:D150" si="46">+C136/C132-1</f>
        <v>0.77678571428571419</v>
      </c>
      <c r="E136" s="26">
        <f>C136</f>
        <v>199</v>
      </c>
      <c r="F136" s="25">
        <f t="shared" ref="F136:F141" si="47">+E136/E132-1</f>
        <v>0.77678571428571419</v>
      </c>
      <c r="G136" s="2">
        <v>44174</v>
      </c>
      <c r="H136" s="6">
        <f t="shared" ref="H136:H152" si="48">+G136/G132-1</f>
        <v>3.0609864215388916E-2</v>
      </c>
      <c r="I136" s="2">
        <f>G136</f>
        <v>44174</v>
      </c>
      <c r="J136" s="6">
        <f t="shared" ref="J136:J152" si="49">+I136/I132-1</f>
        <v>3.0609864215388916E-2</v>
      </c>
    </row>
    <row r="137" spans="1:10" x14ac:dyDescent="0.2">
      <c r="B137" s="4" t="s">
        <v>9</v>
      </c>
      <c r="C137" s="8">
        <v>237</v>
      </c>
      <c r="D137" s="25">
        <f t="shared" si="46"/>
        <v>-0.23548387096774193</v>
      </c>
      <c r="E137" s="26">
        <f>+E136+C137</f>
        <v>436</v>
      </c>
      <c r="F137" s="25">
        <f t="shared" si="47"/>
        <v>3.3175355450236976E-2</v>
      </c>
      <c r="G137" s="2">
        <v>57726</v>
      </c>
      <c r="H137" s="6">
        <f t="shared" si="48"/>
        <v>4.7944086411908948E-2</v>
      </c>
      <c r="I137" s="2">
        <f>+I136+G137</f>
        <v>101900</v>
      </c>
      <c r="J137" s="6">
        <f t="shared" si="49"/>
        <v>4.0358561262723747E-2</v>
      </c>
    </row>
    <row r="138" spans="1:10" x14ac:dyDescent="0.2">
      <c r="B138" s="4" t="s">
        <v>10</v>
      </c>
      <c r="C138" s="8">
        <v>399</v>
      </c>
      <c r="D138" s="25">
        <f t="shared" si="46"/>
        <v>-0.14925373134328357</v>
      </c>
      <c r="E138" s="26">
        <f>+E137+C138</f>
        <v>835</v>
      </c>
      <c r="F138" s="25">
        <f t="shared" si="47"/>
        <v>-6.2850729517396231E-2</v>
      </c>
      <c r="G138" s="2">
        <v>53183</v>
      </c>
      <c r="H138" s="6">
        <f t="shared" si="48"/>
        <v>-0.13062739072154839</v>
      </c>
      <c r="I138" s="2">
        <f>+I137+G138</f>
        <v>155083</v>
      </c>
      <c r="J138" s="6">
        <f t="shared" si="49"/>
        <v>-2.5376914423614783E-2</v>
      </c>
    </row>
    <row r="139" spans="1:10" x14ac:dyDescent="0.2">
      <c r="B139" s="4" t="s">
        <v>11</v>
      </c>
      <c r="C139" s="8">
        <v>261</v>
      </c>
      <c r="D139" s="25">
        <f t="shared" si="46"/>
        <v>-0.48722986247544209</v>
      </c>
      <c r="E139" s="26">
        <f>+E138+C139</f>
        <v>1096</v>
      </c>
      <c r="F139" s="25">
        <f t="shared" si="47"/>
        <v>-0.21714285714285719</v>
      </c>
      <c r="G139" s="2">
        <v>57760</v>
      </c>
      <c r="H139" s="6">
        <f t="shared" si="48"/>
        <v>-4.7524817783054618E-2</v>
      </c>
      <c r="I139" s="2">
        <f>+I138+G139</f>
        <v>212843</v>
      </c>
      <c r="J139" s="6">
        <f t="shared" si="49"/>
        <v>-3.1488467121398966E-2</v>
      </c>
    </row>
    <row r="140" spans="1:10" ht="18" customHeight="1" x14ac:dyDescent="0.2">
      <c r="A140" s="23">
        <v>2019</v>
      </c>
      <c r="B140" s="4" t="s">
        <v>8</v>
      </c>
      <c r="C140" s="8">
        <v>58</v>
      </c>
      <c r="D140" s="25">
        <f t="shared" si="46"/>
        <v>-0.70854271356783927</v>
      </c>
      <c r="E140" s="26">
        <f>C140</f>
        <v>58</v>
      </c>
      <c r="F140" s="25">
        <f t="shared" si="47"/>
        <v>-0.70854271356783927</v>
      </c>
      <c r="G140" s="2">
        <v>37283</v>
      </c>
      <c r="H140" s="6">
        <f t="shared" si="48"/>
        <v>-0.15599674016389731</v>
      </c>
      <c r="I140" s="2">
        <f>G140</f>
        <v>37283</v>
      </c>
      <c r="J140" s="6">
        <f t="shared" si="49"/>
        <v>-0.15599674016389731</v>
      </c>
    </row>
    <row r="141" spans="1:10" x14ac:dyDescent="0.2">
      <c r="B141" s="4" t="s">
        <v>9</v>
      </c>
      <c r="C141" s="8">
        <v>217</v>
      </c>
      <c r="D141" s="25">
        <f t="shared" si="46"/>
        <v>-8.4388185654008407E-2</v>
      </c>
      <c r="E141" s="26">
        <f>+E140+C141</f>
        <v>275</v>
      </c>
      <c r="F141" s="25">
        <f t="shared" si="47"/>
        <v>-0.36926605504587151</v>
      </c>
      <c r="G141" s="2">
        <v>58989</v>
      </c>
      <c r="H141" s="6">
        <f t="shared" si="48"/>
        <v>2.1879222534040066E-2</v>
      </c>
      <c r="I141" s="2">
        <f>+I140+G141</f>
        <v>96272</v>
      </c>
      <c r="J141" s="6">
        <f t="shared" si="49"/>
        <v>-5.5230618253189423E-2</v>
      </c>
    </row>
    <row r="142" spans="1:10" x14ac:dyDescent="0.2">
      <c r="B142" s="4" t="s">
        <v>10</v>
      </c>
      <c r="C142" s="8">
        <v>315</v>
      </c>
      <c r="D142" s="25">
        <f t="shared" si="46"/>
        <v>-0.21052631578947367</v>
      </c>
      <c r="E142" s="26">
        <f>+E141+C142</f>
        <v>590</v>
      </c>
      <c r="F142" s="25">
        <f t="shared" ref="F142:F149" si="50">+E142/E138-1</f>
        <v>-0.29341317365269459</v>
      </c>
      <c r="G142" s="2">
        <v>59182</v>
      </c>
      <c r="H142" s="6">
        <f t="shared" si="48"/>
        <v>0.11279920275275934</v>
      </c>
      <c r="I142" s="2">
        <f>+I141+G142</f>
        <v>155454</v>
      </c>
      <c r="J142" s="6">
        <f t="shared" si="49"/>
        <v>2.3922673665068839E-3</v>
      </c>
    </row>
    <row r="143" spans="1:10" x14ac:dyDescent="0.2">
      <c r="B143" s="4" t="s">
        <v>11</v>
      </c>
      <c r="C143" s="8">
        <v>355</v>
      </c>
      <c r="D143" s="25">
        <f t="shared" si="46"/>
        <v>0.36015325670498077</v>
      </c>
      <c r="E143" s="26">
        <f>+E142+C143</f>
        <v>945</v>
      </c>
      <c r="F143" s="25">
        <f t="shared" si="50"/>
        <v>-0.13777372262773724</v>
      </c>
      <c r="G143" s="2">
        <v>53231</v>
      </c>
      <c r="H143" s="6">
        <f t="shared" si="48"/>
        <v>-7.8410664819944631E-2</v>
      </c>
      <c r="I143" s="2">
        <f>+I142+G143</f>
        <v>208685</v>
      </c>
      <c r="J143" s="6">
        <f t="shared" si="49"/>
        <v>-1.95355261859681E-2</v>
      </c>
    </row>
    <row r="144" spans="1:10" ht="18" customHeight="1" x14ac:dyDescent="0.2">
      <c r="A144" s="23">
        <v>2020</v>
      </c>
      <c r="B144" s="4" t="s">
        <v>8</v>
      </c>
      <c r="C144" s="8">
        <v>60</v>
      </c>
      <c r="D144" s="25">
        <f t="shared" si="46"/>
        <v>3.4482758620689724E-2</v>
      </c>
      <c r="E144" s="26">
        <f>C144</f>
        <v>60</v>
      </c>
      <c r="F144" s="25">
        <f t="shared" si="50"/>
        <v>3.4482758620689724E-2</v>
      </c>
      <c r="G144" s="2">
        <v>39938</v>
      </c>
      <c r="H144" s="6">
        <f t="shared" si="48"/>
        <v>7.1212080572915282E-2</v>
      </c>
      <c r="I144" s="2">
        <f>G144</f>
        <v>39938</v>
      </c>
      <c r="J144" s="6">
        <f t="shared" si="49"/>
        <v>7.1212080572915282E-2</v>
      </c>
    </row>
    <row r="145" spans="1:10" x14ac:dyDescent="0.2">
      <c r="B145" s="4" t="s">
        <v>9</v>
      </c>
      <c r="C145" s="8">
        <v>132</v>
      </c>
      <c r="D145" s="25">
        <f t="shared" si="46"/>
        <v>-0.39170506912442393</v>
      </c>
      <c r="E145" s="26">
        <f>+E144+C145</f>
        <v>192</v>
      </c>
      <c r="F145" s="25">
        <f t="shared" si="50"/>
        <v>-0.30181818181818176</v>
      </c>
      <c r="G145" s="2">
        <v>51250</v>
      </c>
      <c r="H145" s="6">
        <f t="shared" si="48"/>
        <v>-0.1311939514146705</v>
      </c>
      <c r="I145" s="2">
        <f>+I144+G145</f>
        <v>91188</v>
      </c>
      <c r="J145" s="6">
        <f t="shared" si="49"/>
        <v>-5.2808708658800052E-2</v>
      </c>
    </row>
    <row r="146" spans="1:10" x14ac:dyDescent="0.2">
      <c r="B146" s="4" t="s">
        <v>10</v>
      </c>
      <c r="C146" s="8">
        <v>285</v>
      </c>
      <c r="D146" s="25">
        <f t="shared" si="46"/>
        <v>-9.5238095238095233E-2</v>
      </c>
      <c r="E146" s="26">
        <f>+E145+C146</f>
        <v>477</v>
      </c>
      <c r="F146" s="25">
        <f t="shared" si="50"/>
        <v>-0.19152542372881354</v>
      </c>
      <c r="G146" s="2">
        <v>62951</v>
      </c>
      <c r="H146" s="6">
        <f t="shared" si="48"/>
        <v>6.3684904193842762E-2</v>
      </c>
      <c r="I146" s="2">
        <f>+I145+G146</f>
        <v>154139</v>
      </c>
      <c r="J146" s="6">
        <f t="shared" si="49"/>
        <v>-8.4590940085169652E-3</v>
      </c>
    </row>
    <row r="147" spans="1:10" x14ac:dyDescent="0.2">
      <c r="B147" s="4" t="s">
        <v>11</v>
      </c>
      <c r="C147" s="8">
        <v>286</v>
      </c>
      <c r="D147" s="25">
        <f t="shared" si="46"/>
        <v>-0.19436619718309855</v>
      </c>
      <c r="E147" s="26">
        <f>+E146+C147</f>
        <v>763</v>
      </c>
      <c r="F147" s="25">
        <f t="shared" si="50"/>
        <v>-0.19259259259259254</v>
      </c>
      <c r="G147" s="2">
        <v>63741</v>
      </c>
      <c r="H147" s="6">
        <f t="shared" si="48"/>
        <v>0.19744134057222285</v>
      </c>
      <c r="I147" s="2">
        <f>+I146+G147</f>
        <v>217880</v>
      </c>
      <c r="J147" s="6">
        <f t="shared" si="49"/>
        <v>4.4061623978723929E-2</v>
      </c>
    </row>
    <row r="148" spans="1:10" ht="18" customHeight="1" x14ac:dyDescent="0.2">
      <c r="A148" s="23">
        <v>2021</v>
      </c>
      <c r="B148" s="4" t="s">
        <v>8</v>
      </c>
      <c r="C148" s="8">
        <v>155</v>
      </c>
      <c r="D148" s="25">
        <f>+C148/C144-1</f>
        <v>1.5833333333333335</v>
      </c>
      <c r="E148" s="26">
        <f>C148</f>
        <v>155</v>
      </c>
      <c r="F148" s="25">
        <f t="shared" si="50"/>
        <v>1.5833333333333335</v>
      </c>
      <c r="G148" s="2">
        <v>58493</v>
      </c>
      <c r="H148" s="6">
        <f t="shared" si="48"/>
        <v>0.46459512243978174</v>
      </c>
      <c r="I148" s="2">
        <f>G148</f>
        <v>58493</v>
      </c>
      <c r="J148" s="6">
        <f t="shared" si="49"/>
        <v>0.46459512243978174</v>
      </c>
    </row>
    <row r="149" spans="1:10" x14ac:dyDescent="0.2">
      <c r="B149" s="4" t="s">
        <v>9</v>
      </c>
      <c r="C149" s="8">
        <v>305</v>
      </c>
      <c r="D149" s="25">
        <f t="shared" si="46"/>
        <v>1.3106060606060606</v>
      </c>
      <c r="E149" s="26">
        <f>+E148+C149</f>
        <v>460</v>
      </c>
      <c r="F149" s="25">
        <f t="shared" si="50"/>
        <v>1.3958333333333335</v>
      </c>
      <c r="G149" s="2">
        <v>74632</v>
      </c>
      <c r="H149" s="6">
        <f t="shared" si="48"/>
        <v>0.45623414634146342</v>
      </c>
      <c r="I149" s="2">
        <f>+I148+G149</f>
        <v>133125</v>
      </c>
      <c r="J149" s="6">
        <f t="shared" si="49"/>
        <v>0.45989603895249376</v>
      </c>
    </row>
    <row r="150" spans="1:10" x14ac:dyDescent="0.2">
      <c r="B150" s="4" t="s">
        <v>10</v>
      </c>
      <c r="C150" s="8">
        <v>263</v>
      </c>
      <c r="D150" s="25">
        <f t="shared" si="46"/>
        <v>-7.7192982456140369E-2</v>
      </c>
      <c r="E150" s="26">
        <f>+E149+C150</f>
        <v>723</v>
      </c>
      <c r="F150" s="25">
        <f t="shared" ref="F150:F163" si="51">+E150/E146-1</f>
        <v>0.51572327044025168</v>
      </c>
      <c r="G150" s="2">
        <v>69115</v>
      </c>
      <c r="H150" s="6">
        <f t="shared" si="48"/>
        <v>9.7917427840701565E-2</v>
      </c>
      <c r="I150" s="2">
        <f>+I149+G150</f>
        <v>202240</v>
      </c>
      <c r="J150" s="6">
        <f t="shared" si="49"/>
        <v>0.31206248905208933</v>
      </c>
    </row>
    <row r="151" spans="1:10" x14ac:dyDescent="0.2">
      <c r="B151" s="4" t="s">
        <v>11</v>
      </c>
      <c r="C151" s="8">
        <v>298</v>
      </c>
      <c r="D151" s="25">
        <f t="shared" ref="D151:D163" si="52">+C151/C147-1</f>
        <v>4.195804195804187E-2</v>
      </c>
      <c r="E151" s="26">
        <f>+E150+C151</f>
        <v>1021</v>
      </c>
      <c r="F151" s="25">
        <f t="shared" si="51"/>
        <v>0.33813892529488854</v>
      </c>
      <c r="G151" s="2">
        <v>68958</v>
      </c>
      <c r="H151" s="6">
        <f t="shared" si="48"/>
        <v>8.1846848966913077E-2</v>
      </c>
      <c r="I151" s="2">
        <f>+I150+G151</f>
        <v>271198</v>
      </c>
      <c r="J151" s="6">
        <f t="shared" si="49"/>
        <v>0.2447126858821369</v>
      </c>
    </row>
    <row r="152" spans="1:10" ht="21.95" customHeight="1" x14ac:dyDescent="0.2">
      <c r="A152" s="23">
        <v>2022</v>
      </c>
      <c r="B152" s="4" t="s">
        <v>8</v>
      </c>
      <c r="C152" s="8">
        <v>223</v>
      </c>
      <c r="D152" s="25">
        <f t="shared" si="52"/>
        <v>0.43870967741935485</v>
      </c>
      <c r="E152" s="26">
        <f>C152</f>
        <v>223</v>
      </c>
      <c r="F152" s="25">
        <f t="shared" si="51"/>
        <v>0.43870967741935485</v>
      </c>
      <c r="G152" s="2">
        <v>48357</v>
      </c>
      <c r="H152" s="6">
        <f t="shared" si="48"/>
        <v>-0.17328569230506219</v>
      </c>
      <c r="I152" s="2">
        <f>G152</f>
        <v>48357</v>
      </c>
      <c r="J152" s="6">
        <f t="shared" si="49"/>
        <v>-0.17328569230506219</v>
      </c>
    </row>
    <row r="153" spans="1:10" x14ac:dyDescent="0.2">
      <c r="B153" s="4" t="s">
        <v>9</v>
      </c>
      <c r="C153" s="8">
        <v>363</v>
      </c>
      <c r="D153" s="25">
        <f t="shared" si="52"/>
        <v>0.19016393442622959</v>
      </c>
      <c r="E153" s="26">
        <f>+E152+C153</f>
        <v>586</v>
      </c>
      <c r="F153" s="25">
        <f t="shared" si="51"/>
        <v>0.27391304347826084</v>
      </c>
      <c r="G153" s="2">
        <v>72314</v>
      </c>
      <c r="H153" s="6">
        <f t="shared" ref="H153:H163" si="53">+G153/G149-1</f>
        <v>-3.1059063136456233E-2</v>
      </c>
      <c r="I153" s="2">
        <f>+I152+G153</f>
        <v>120671</v>
      </c>
      <c r="J153" s="6">
        <f t="shared" ref="J153:J163" si="54">+I153/I149-1</f>
        <v>-9.3551173708920188E-2</v>
      </c>
    </row>
    <row r="154" spans="1:10" x14ac:dyDescent="0.2">
      <c r="B154" s="4" t="s">
        <v>10</v>
      </c>
      <c r="C154" s="8">
        <v>458</v>
      </c>
      <c r="D154" s="25">
        <f t="shared" si="52"/>
        <v>0.7414448669201521</v>
      </c>
      <c r="E154" s="26">
        <f>+E153+C154</f>
        <v>1044</v>
      </c>
      <c r="F154" s="25">
        <f t="shared" si="51"/>
        <v>0.44398340248962653</v>
      </c>
      <c r="G154" s="2">
        <v>73548</v>
      </c>
      <c r="H154" s="6">
        <f t="shared" si="53"/>
        <v>6.4139477682124024E-2</v>
      </c>
      <c r="I154" s="2">
        <f>+I153+G154</f>
        <v>194219</v>
      </c>
      <c r="J154" s="6">
        <f t="shared" si="54"/>
        <v>-3.9660799050632911E-2</v>
      </c>
    </row>
    <row r="155" spans="1:10" x14ac:dyDescent="0.2">
      <c r="B155" s="4" t="s">
        <v>11</v>
      </c>
      <c r="C155" s="8">
        <v>335</v>
      </c>
      <c r="D155" s="25">
        <f t="shared" si="52"/>
        <v>0.12416107382550345</v>
      </c>
      <c r="E155" s="26">
        <f>+E154+C155</f>
        <v>1379</v>
      </c>
      <c r="F155" s="25">
        <f t="shared" si="51"/>
        <v>0.35063663075416263</v>
      </c>
      <c r="G155" s="2">
        <v>67630</v>
      </c>
      <c r="H155" s="6">
        <f t="shared" si="53"/>
        <v>-1.9258099132805517E-2</v>
      </c>
      <c r="I155" s="2">
        <f>+I154+G155</f>
        <v>261849</v>
      </c>
      <c r="J155" s="6">
        <f t="shared" si="54"/>
        <v>-3.4472968089735212E-2</v>
      </c>
    </row>
    <row r="156" spans="1:10" ht="21.95" customHeight="1" x14ac:dyDescent="0.2">
      <c r="A156" s="23">
        <v>2023</v>
      </c>
      <c r="B156" s="4" t="s">
        <v>8</v>
      </c>
      <c r="C156" s="8">
        <v>100</v>
      </c>
      <c r="D156" s="25">
        <f t="shared" si="52"/>
        <v>-0.55156950672645744</v>
      </c>
      <c r="E156" s="26">
        <f>C156</f>
        <v>100</v>
      </c>
      <c r="F156" s="25">
        <f t="shared" si="51"/>
        <v>-0.55156950672645744</v>
      </c>
      <c r="G156" s="2">
        <v>46851</v>
      </c>
      <c r="H156" s="6">
        <f t="shared" si="53"/>
        <v>-3.1143371176872048E-2</v>
      </c>
      <c r="I156" s="2">
        <f>G156</f>
        <v>46851</v>
      </c>
      <c r="J156" s="6">
        <f t="shared" si="54"/>
        <v>-3.1143371176872048E-2</v>
      </c>
    </row>
    <row r="157" spans="1:10" x14ac:dyDescent="0.2">
      <c r="B157" s="4" t="s">
        <v>9</v>
      </c>
      <c r="C157" s="8">
        <v>225</v>
      </c>
      <c r="D157" s="25">
        <f t="shared" si="52"/>
        <v>-0.3801652892561983</v>
      </c>
      <c r="E157" s="26">
        <f>+E156+C157</f>
        <v>325</v>
      </c>
      <c r="F157" s="25">
        <f t="shared" si="51"/>
        <v>-0.44539249146757676</v>
      </c>
      <c r="G157" s="2">
        <v>64042</v>
      </c>
      <c r="H157" s="6">
        <f t="shared" si="53"/>
        <v>-0.11439002129601461</v>
      </c>
      <c r="I157" s="2">
        <f>+I156+G157</f>
        <v>110893</v>
      </c>
      <c r="J157" s="6">
        <f t="shared" si="54"/>
        <v>-8.1030239245551972E-2</v>
      </c>
    </row>
    <row r="158" spans="1:10" x14ac:dyDescent="0.2">
      <c r="B158" s="4" t="s">
        <v>10</v>
      </c>
      <c r="C158" s="8">
        <v>411</v>
      </c>
      <c r="D158" s="25">
        <f t="shared" si="52"/>
        <v>-0.1026200873362445</v>
      </c>
      <c r="E158" s="26">
        <f>+E157+C158</f>
        <v>736</v>
      </c>
      <c r="F158" s="25">
        <f t="shared" si="51"/>
        <v>-0.29501915708812265</v>
      </c>
      <c r="G158" s="2">
        <v>66678</v>
      </c>
      <c r="H158" s="6">
        <f t="shared" si="53"/>
        <v>-9.3408386359928208E-2</v>
      </c>
      <c r="I158" s="2">
        <f>+I157+G158</f>
        <v>177571</v>
      </c>
      <c r="J158" s="6">
        <f t="shared" si="54"/>
        <v>-8.5717669229066207E-2</v>
      </c>
    </row>
    <row r="159" spans="1:10" x14ac:dyDescent="0.2">
      <c r="B159" s="4" t="s">
        <v>11</v>
      </c>
      <c r="C159" s="8">
        <v>242</v>
      </c>
      <c r="D159" s="25">
        <f t="shared" si="52"/>
        <v>-0.27761194029850744</v>
      </c>
      <c r="E159" s="26">
        <f>+E158+C159</f>
        <v>978</v>
      </c>
      <c r="F159" s="25">
        <f t="shared" si="51"/>
        <v>-0.29079042784626541</v>
      </c>
      <c r="G159" s="2">
        <v>62696</v>
      </c>
      <c r="H159" s="6">
        <f t="shared" si="53"/>
        <v>-7.2955788851101544E-2</v>
      </c>
      <c r="I159" s="2">
        <f>+I158+G159</f>
        <v>240267</v>
      </c>
      <c r="J159" s="6">
        <f t="shared" si="54"/>
        <v>-8.2421548296919167E-2</v>
      </c>
    </row>
    <row r="160" spans="1:10" ht="21.95" customHeight="1" x14ac:dyDescent="0.2">
      <c r="A160" s="23">
        <v>2024</v>
      </c>
      <c r="B160" s="4" t="s">
        <v>8</v>
      </c>
      <c r="C160" s="8">
        <v>263</v>
      </c>
      <c r="D160" s="25">
        <f t="shared" si="52"/>
        <v>1.63</v>
      </c>
      <c r="E160" s="26">
        <f>C160</f>
        <v>263</v>
      </c>
      <c r="F160" s="25">
        <f t="shared" si="51"/>
        <v>1.63</v>
      </c>
      <c r="G160" s="2">
        <v>52859</v>
      </c>
      <c r="H160" s="6">
        <f t="shared" si="53"/>
        <v>0.12823632366438287</v>
      </c>
      <c r="I160" s="2">
        <f>G160</f>
        <v>52859</v>
      </c>
      <c r="J160" s="6">
        <f t="shared" si="54"/>
        <v>0.12823632366438287</v>
      </c>
    </row>
    <row r="161" spans="1:11" x14ac:dyDescent="0.2">
      <c r="B161" s="4" t="s">
        <v>9</v>
      </c>
      <c r="C161" s="8">
        <v>409</v>
      </c>
      <c r="D161" s="25">
        <f t="shared" si="52"/>
        <v>0.81777777777777771</v>
      </c>
      <c r="E161" s="26">
        <f>+E160+C161</f>
        <v>672</v>
      </c>
      <c r="F161" s="25">
        <f t="shared" si="51"/>
        <v>1.0676923076923077</v>
      </c>
      <c r="G161" s="2">
        <v>65739</v>
      </c>
      <c r="H161" s="6">
        <f t="shared" si="53"/>
        <v>2.6498235532931513E-2</v>
      </c>
      <c r="I161" s="2">
        <f>+I160+G161</f>
        <v>118598</v>
      </c>
      <c r="J161" s="6">
        <f t="shared" si="54"/>
        <v>6.9481391972441964E-2</v>
      </c>
    </row>
    <row r="162" spans="1:11" x14ac:dyDescent="0.2">
      <c r="B162" s="4" t="s">
        <v>10</v>
      </c>
      <c r="C162" s="8">
        <v>527</v>
      </c>
      <c r="D162" s="25">
        <f t="shared" si="52"/>
        <v>0.28223844282238453</v>
      </c>
      <c r="E162" s="26">
        <f>+E161+C162</f>
        <v>1199</v>
      </c>
      <c r="F162" s="25">
        <f t="shared" si="51"/>
        <v>0.62907608695652173</v>
      </c>
      <c r="G162" s="2">
        <v>62135</v>
      </c>
      <c r="H162" s="6">
        <f t="shared" si="53"/>
        <v>-6.8133417319055756E-2</v>
      </c>
      <c r="I162" s="2">
        <f>+I161+G162</f>
        <v>180733</v>
      </c>
      <c r="J162" s="6">
        <f t="shared" si="54"/>
        <v>1.7806961722353298E-2</v>
      </c>
    </row>
    <row r="163" spans="1:11" x14ac:dyDescent="0.2">
      <c r="B163" s="4" t="s">
        <v>11</v>
      </c>
      <c r="C163" s="8">
        <v>473</v>
      </c>
      <c r="D163" s="25">
        <f t="shared" si="52"/>
        <v>0.95454545454545459</v>
      </c>
      <c r="E163" s="26">
        <f>+E162+C163</f>
        <v>1672</v>
      </c>
      <c r="F163" s="25">
        <f t="shared" si="51"/>
        <v>0.70961145194274033</v>
      </c>
      <c r="G163" s="28">
        <v>64634</v>
      </c>
      <c r="H163" s="6">
        <f t="shared" si="53"/>
        <v>3.0911062906724407E-2</v>
      </c>
      <c r="I163" s="2">
        <f>+I162+G163</f>
        <v>245367</v>
      </c>
      <c r="J163" s="6">
        <f t="shared" si="54"/>
        <v>2.1226385645968904E-2</v>
      </c>
    </row>
    <row r="164" spans="1:11" ht="21.95" customHeight="1" x14ac:dyDescent="0.2">
      <c r="A164" s="23">
        <v>2025</v>
      </c>
      <c r="B164" s="4" t="s">
        <v>8</v>
      </c>
      <c r="C164" s="8">
        <v>165</v>
      </c>
      <c r="D164" s="25">
        <f t="shared" ref="D164:D167" si="55">+C164/C160-1</f>
        <v>-0.37262357414448666</v>
      </c>
      <c r="E164" s="26">
        <f>C164</f>
        <v>165</v>
      </c>
      <c r="F164" s="25">
        <f t="shared" ref="F164:F167" si="56">+E164/E160-1</f>
        <v>-0.37262357414448666</v>
      </c>
      <c r="G164" s="28">
        <v>47309</v>
      </c>
      <c r="H164" s="6">
        <f t="shared" ref="H164:H167" si="57">+G164/G160-1</f>
        <v>-0.10499631094042639</v>
      </c>
      <c r="I164" s="2">
        <f>G164</f>
        <v>47309</v>
      </c>
      <c r="J164" s="6">
        <f t="shared" ref="J164:J167" si="58">+I164/I160-1</f>
        <v>-0.10499631094042639</v>
      </c>
    </row>
    <row r="165" spans="1:11" x14ac:dyDescent="0.2">
      <c r="B165" s="4" t="s">
        <v>9</v>
      </c>
      <c r="C165" s="8">
        <v>493</v>
      </c>
      <c r="D165" s="25">
        <f t="shared" si="55"/>
        <v>0.20537897310513453</v>
      </c>
      <c r="E165" s="26">
        <f>+E164+C165</f>
        <v>658</v>
      </c>
      <c r="F165" s="25">
        <f t="shared" si="56"/>
        <v>-2.083333333333337E-2</v>
      </c>
      <c r="G165" s="28">
        <v>74657</v>
      </c>
      <c r="H165" s="6">
        <f t="shared" si="57"/>
        <v>0.13565767656946415</v>
      </c>
      <c r="I165" s="2">
        <f>+I164+G165</f>
        <v>121966</v>
      </c>
      <c r="J165" s="6">
        <f t="shared" si="58"/>
        <v>2.8398455285923774E-2</v>
      </c>
    </row>
    <row r="166" spans="1:11" x14ac:dyDescent="0.2">
      <c r="B166" s="4" t="s">
        <v>10</v>
      </c>
      <c r="C166" s="8">
        <v>443</v>
      </c>
      <c r="D166" s="25">
        <f t="shared" si="55"/>
        <v>-0.15939278937381407</v>
      </c>
      <c r="E166" s="26">
        <f>+E165+C166</f>
        <v>1101</v>
      </c>
      <c r="F166" s="25">
        <f t="shared" si="56"/>
        <v>-8.1734778982485379E-2</v>
      </c>
      <c r="G166" s="28">
        <v>70446</v>
      </c>
      <c r="H166" s="6">
        <f t="shared" si="57"/>
        <v>0.13375714170757225</v>
      </c>
      <c r="I166" s="2">
        <f>+I165+G166</f>
        <v>192412</v>
      </c>
      <c r="J166" s="6">
        <f t="shared" si="58"/>
        <v>6.462018557762006E-2</v>
      </c>
    </row>
    <row r="167" spans="1:11" x14ac:dyDescent="0.2">
      <c r="B167" s="4" t="s">
        <v>11</v>
      </c>
      <c r="C167" s="8">
        <v>467</v>
      </c>
      <c r="D167" s="25">
        <f t="shared" si="55"/>
        <v>-1.2684989429175508E-2</v>
      </c>
      <c r="E167" s="26">
        <f>+E166+C167</f>
        <v>1568</v>
      </c>
      <c r="F167" s="25">
        <f t="shared" si="56"/>
        <v>-6.2200956937799035E-2</v>
      </c>
      <c r="G167" s="28">
        <v>66616</v>
      </c>
      <c r="H167" s="6">
        <f t="shared" si="57"/>
        <v>3.0664975090509694E-2</v>
      </c>
      <c r="I167" s="2">
        <f>+I166+G167</f>
        <v>259028</v>
      </c>
      <c r="J167" s="6">
        <f t="shared" si="58"/>
        <v>5.5675783622084474E-2</v>
      </c>
    </row>
    <row r="168" spans="1:11" s="3" customFormat="1" x14ac:dyDescent="0.2">
      <c r="B168" s="10"/>
      <c r="D168" s="11"/>
      <c r="E168" s="12"/>
      <c r="F168" s="11"/>
      <c r="G168" s="13"/>
      <c r="H168" s="11"/>
      <c r="I168" s="13"/>
      <c r="J168" s="11"/>
    </row>
    <row r="169" spans="1:11" ht="18.95" customHeight="1" x14ac:dyDescent="0.2">
      <c r="A169" s="4" t="s">
        <v>13</v>
      </c>
    </row>
    <row r="170" spans="1:11" s="3" customFormat="1" ht="15.6" customHeight="1" x14ac:dyDescent="0.2">
      <c r="A170" s="3" t="s">
        <v>14</v>
      </c>
    </row>
    <row r="171" spans="1:11" ht="25.15" customHeight="1" x14ac:dyDescent="0.2">
      <c r="A171" s="29" t="s">
        <v>15</v>
      </c>
      <c r="B171" s="30"/>
    </row>
    <row r="172" spans="1:11" x14ac:dyDescent="0.2">
      <c r="E172"/>
      <c r="F172"/>
    </row>
    <row r="173" spans="1:11" x14ac:dyDescent="0.2">
      <c r="E173"/>
      <c r="F173"/>
    </row>
    <row r="174" spans="1:11" x14ac:dyDescent="0.2">
      <c r="E174"/>
      <c r="F174"/>
    </row>
    <row r="175" spans="1:11" x14ac:dyDescent="0.2">
      <c r="C175"/>
      <c r="D175"/>
      <c r="E175"/>
      <c r="F175"/>
      <c r="G175"/>
      <c r="H175"/>
      <c r="I175"/>
      <c r="J175"/>
      <c r="K175"/>
    </row>
    <row r="176" spans="1:11" x14ac:dyDescent="0.2">
      <c r="C176"/>
      <c r="D176"/>
      <c r="E176"/>
      <c r="F176"/>
      <c r="G176"/>
      <c r="H176"/>
      <c r="I176"/>
      <c r="J176"/>
      <c r="K176"/>
    </row>
    <row r="177" spans="3:11" x14ac:dyDescent="0.2">
      <c r="C177"/>
      <c r="D177"/>
      <c r="E177"/>
      <c r="F177"/>
      <c r="G177"/>
      <c r="H177"/>
      <c r="I177"/>
      <c r="J177"/>
      <c r="K177"/>
    </row>
    <row r="178" spans="3:11" x14ac:dyDescent="0.2">
      <c r="C178"/>
      <c r="D178"/>
      <c r="E178"/>
      <c r="F178"/>
      <c r="G178"/>
      <c r="H178"/>
      <c r="I178"/>
      <c r="J178"/>
      <c r="K178"/>
    </row>
    <row r="179" spans="3:11" x14ac:dyDescent="0.2">
      <c r="C179"/>
      <c r="D179"/>
      <c r="E179" s="27"/>
      <c r="F179" s="27"/>
      <c r="G179" s="27"/>
      <c r="H179" s="27"/>
      <c r="I179" s="27"/>
      <c r="J179" s="27"/>
      <c r="K179"/>
    </row>
    <row r="180" spans="3:11" x14ac:dyDescent="0.2">
      <c r="C180"/>
      <c r="D180"/>
      <c r="E180" s="27"/>
      <c r="F180" s="27"/>
      <c r="G180" s="27"/>
      <c r="H180" s="27"/>
      <c r="I180" s="27"/>
      <c r="J180" s="27"/>
      <c r="K180"/>
    </row>
    <row r="181" spans="3:11" x14ac:dyDescent="0.2">
      <c r="C181"/>
      <c r="D181"/>
      <c r="E181" s="27"/>
      <c r="F181" s="27"/>
      <c r="G181" s="27"/>
      <c r="H181" s="27"/>
      <c r="I181" s="27"/>
      <c r="J181" s="27"/>
      <c r="K181"/>
    </row>
    <row r="182" spans="3:11" x14ac:dyDescent="0.2">
      <c r="C182"/>
      <c r="D182"/>
      <c r="E182" s="27"/>
      <c r="F182" s="27"/>
      <c r="G182" s="27"/>
      <c r="H182" s="27"/>
      <c r="I182" s="27"/>
      <c r="J182" s="27"/>
      <c r="K182"/>
    </row>
  </sheetData>
  <mergeCells count="5">
    <mergeCell ref="A171:B171"/>
    <mergeCell ref="A1:J1"/>
    <mergeCell ref="C3:F3"/>
    <mergeCell ref="G3:J3"/>
    <mergeCell ref="A3:B5"/>
  </mergeCells>
  <phoneticPr fontId="0" type="noConversion"/>
  <printOptions horizontalCentered="1" gridLinesSet="0"/>
  <pageMargins left="0" right="0" top="0.5" bottom="1" header="0.5" footer="0.5"/>
  <pageSetup scale="83" orientation="portrait" horizontalDpi="300" verticalDpi="300" r:id="rId1"/>
  <headerFooter alignWithMargins="0">
    <oddFooter>&amp;L&amp;"Times New Roman,Italic"Newfoundland &amp;&amp; Labrador Statistics Agency,
Department of Finance&amp;R&amp;"Times New Roman,Italic"&amp;F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42:B67"/>
  <sheetViews>
    <sheetView tabSelected="1" zoomScaleNormal="100" workbookViewId="0">
      <selection activeCell="Q1" sqref="Q1"/>
    </sheetView>
  </sheetViews>
  <sheetFormatPr defaultRowHeight="10.5" x14ac:dyDescent="0.15"/>
  <sheetData>
    <row r="42" spans="2:2" x14ac:dyDescent="0.15">
      <c r="B42">
        <v>2000</v>
      </c>
    </row>
    <row r="43" spans="2:2" x14ac:dyDescent="0.15">
      <c r="B43">
        <v>2001</v>
      </c>
    </row>
    <row r="44" spans="2:2" x14ac:dyDescent="0.15">
      <c r="B44">
        <v>2002</v>
      </c>
    </row>
    <row r="45" spans="2:2" x14ac:dyDescent="0.15">
      <c r="B45">
        <v>2003</v>
      </c>
    </row>
    <row r="46" spans="2:2" x14ac:dyDescent="0.15">
      <c r="B46">
        <v>2004</v>
      </c>
    </row>
    <row r="47" spans="2:2" x14ac:dyDescent="0.15">
      <c r="B47">
        <v>2005</v>
      </c>
    </row>
    <row r="48" spans="2:2" x14ac:dyDescent="0.15">
      <c r="B48">
        <v>2006</v>
      </c>
    </row>
    <row r="49" spans="2:2" x14ac:dyDescent="0.15">
      <c r="B49">
        <v>2007</v>
      </c>
    </row>
    <row r="50" spans="2:2" x14ac:dyDescent="0.15">
      <c r="B50">
        <v>2008</v>
      </c>
    </row>
    <row r="51" spans="2:2" x14ac:dyDescent="0.15">
      <c r="B51">
        <v>2009</v>
      </c>
    </row>
    <row r="52" spans="2:2" x14ac:dyDescent="0.15">
      <c r="B52">
        <v>2010</v>
      </c>
    </row>
    <row r="53" spans="2:2" x14ac:dyDescent="0.15">
      <c r="B53">
        <v>2011</v>
      </c>
    </row>
    <row r="54" spans="2:2" x14ac:dyDescent="0.15">
      <c r="B54">
        <v>2012</v>
      </c>
    </row>
    <row r="55" spans="2:2" x14ac:dyDescent="0.15">
      <c r="B55">
        <v>2013</v>
      </c>
    </row>
    <row r="56" spans="2:2" x14ac:dyDescent="0.15">
      <c r="B56">
        <v>2014</v>
      </c>
    </row>
    <row r="57" spans="2:2" x14ac:dyDescent="0.15">
      <c r="B57">
        <v>2015</v>
      </c>
    </row>
    <row r="58" spans="2:2" x14ac:dyDescent="0.15">
      <c r="B58">
        <v>2016</v>
      </c>
    </row>
    <row r="59" spans="2:2" x14ac:dyDescent="0.15">
      <c r="B59">
        <v>2017</v>
      </c>
    </row>
    <row r="60" spans="2:2" x14ac:dyDescent="0.15">
      <c r="B60">
        <v>2018</v>
      </c>
    </row>
    <row r="61" spans="2:2" x14ac:dyDescent="0.15">
      <c r="B61">
        <v>2019</v>
      </c>
    </row>
    <row r="62" spans="2:2" x14ac:dyDescent="0.15">
      <c r="B62">
        <v>2020</v>
      </c>
    </row>
    <row r="63" spans="2:2" x14ac:dyDescent="0.15">
      <c r="B63">
        <v>2021</v>
      </c>
    </row>
    <row r="64" spans="2:2" x14ac:dyDescent="0.15">
      <c r="B64">
        <v>2022</v>
      </c>
    </row>
    <row r="65" spans="2:2" x14ac:dyDescent="0.15">
      <c r="B65">
        <v>2023</v>
      </c>
    </row>
    <row r="66" spans="2:2" x14ac:dyDescent="0.15">
      <c r="B66">
        <v>2024</v>
      </c>
    </row>
    <row r="67" spans="2:2" x14ac:dyDescent="0.15">
      <c r="B67">
        <v>2025</v>
      </c>
    </row>
  </sheetData>
  <phoneticPr fontId="4" type="noConversion"/>
  <printOptions horizontalCentered="1"/>
  <pageMargins left="0" right="0" top="1" bottom="1" header="0.5" footer="0.5"/>
  <pageSetup orientation="landscape" r:id="rId1"/>
  <headerFooter alignWithMargins="0">
    <oddFooter>&amp;L&amp;"Arial,Regular"&amp;8Newfoundland &amp;&amp; Labrador Statistics Agency,
Department of Finance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Dwel Starts</vt:lpstr>
      <vt:lpstr>Starts_Graph</vt:lpstr>
      <vt:lpstr>'Dwel Starts'!Print_Area</vt:lpstr>
      <vt:lpstr>Starts_Graph!Print_Area</vt:lpstr>
      <vt:lpstr>Print_Area_MI</vt:lpstr>
      <vt:lpstr>'Dwel Starts'!Print_Titles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Newfoundland Statistics Agency</dc:creator>
  <cp:lastModifiedBy>Penney, Laurie</cp:lastModifiedBy>
  <cp:lastPrinted>2026-01-21T13:51:04Z</cp:lastPrinted>
  <dcterms:created xsi:type="dcterms:W3CDTF">1997-05-15T15:11:17Z</dcterms:created>
  <dcterms:modified xsi:type="dcterms:W3CDTF">2026-01-21T13:52:55Z</dcterms:modified>
</cp:coreProperties>
</file>